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5480" windowHeight="11640"/>
  </bookViews>
  <sheets>
    <sheet name="گندم  97" sheetId="1" r:id="rId1"/>
    <sheet name="سم ضد عفونی97" sheetId="3" r:id="rId2"/>
  </sheets>
  <calcPr calcId="145621"/>
</workbook>
</file>

<file path=xl/calcChain.xml><?xml version="1.0" encoding="utf-8"?>
<calcChain xmlns="http://schemas.openxmlformats.org/spreadsheetml/2006/main">
  <c r="Q19" i="1" l="1"/>
  <c r="U6" i="1" l="1"/>
  <c r="U7" i="1"/>
  <c r="U8" i="1"/>
  <c r="U9" i="1"/>
  <c r="U10" i="1"/>
  <c r="U11" i="1"/>
  <c r="U12" i="1"/>
  <c r="U13" i="1"/>
  <c r="U14" i="1"/>
  <c r="U16" i="1"/>
  <c r="U17" i="1"/>
  <c r="U18" i="1"/>
  <c r="U5" i="1"/>
  <c r="U19" i="1" l="1"/>
  <c r="G16" i="1"/>
  <c r="T19" i="1" l="1"/>
  <c r="S19" i="1"/>
  <c r="K19" i="1" l="1"/>
  <c r="J19" i="1"/>
  <c r="G5" i="1"/>
  <c r="G6" i="1"/>
  <c r="G7" i="1"/>
  <c r="G8" i="1"/>
  <c r="G10" i="1"/>
  <c r="G11" i="1"/>
  <c r="G12" i="1"/>
  <c r="G14" i="1"/>
  <c r="G15" i="1"/>
  <c r="G17" i="1"/>
  <c r="H19" i="1"/>
  <c r="F19" i="1"/>
</calcChain>
</file>

<file path=xl/sharedStrings.xml><?xml version="1.0" encoding="utf-8"?>
<sst xmlns="http://schemas.openxmlformats.org/spreadsheetml/2006/main" count="84" uniqueCount="53">
  <si>
    <t>ردیف</t>
  </si>
  <si>
    <t>استان</t>
  </si>
  <si>
    <t>رقم</t>
  </si>
  <si>
    <t>طبقه</t>
  </si>
  <si>
    <t>آبی/دیم</t>
  </si>
  <si>
    <t>موجودی بوجاری شده ابتدای سال</t>
  </si>
  <si>
    <t>موجودی بوجاری نشده ابتدای سال</t>
  </si>
  <si>
    <t>میزان بذر استحصالی</t>
  </si>
  <si>
    <t>مانده موجودی بوجاری شده پایان سال</t>
  </si>
  <si>
    <t>مانده موجودی بوجاری نشده پایان سال</t>
  </si>
  <si>
    <t>جمع</t>
  </si>
  <si>
    <t>میزان خرید خالص</t>
  </si>
  <si>
    <t>میزان خرید ناخالص</t>
  </si>
  <si>
    <t>میزان برنامه ابلاغی خرید</t>
  </si>
  <si>
    <t>میزان فروش داخل  استان</t>
  </si>
  <si>
    <t xml:space="preserve">                                    </t>
  </si>
  <si>
    <t>از استان</t>
  </si>
  <si>
    <t>به استان</t>
  </si>
  <si>
    <t>درصد افت بوجاری</t>
  </si>
  <si>
    <t>مفید</t>
  </si>
  <si>
    <t xml:space="preserve">غیر مفید </t>
  </si>
  <si>
    <t>میزان تدارک برای  فروش داخل استان</t>
  </si>
  <si>
    <t xml:space="preserve"> جابجایی بین استان ها</t>
  </si>
  <si>
    <t>میزان دریافتی</t>
  </si>
  <si>
    <t xml:space="preserve">میزان ارسالی </t>
  </si>
  <si>
    <t>الف )  گندم</t>
  </si>
  <si>
    <t xml:space="preserve">           گزارش عملکرد خرید ، بوجاری ، تدارک و فروش بذور گندم و جو استان                                          تا تاریخ     /      / 1397         واحد: تن                                                                </t>
  </si>
  <si>
    <t>آذر2</t>
  </si>
  <si>
    <t>گواهی شده</t>
  </si>
  <si>
    <t>دیم</t>
  </si>
  <si>
    <t>مادری</t>
  </si>
  <si>
    <t>ساجی</t>
  </si>
  <si>
    <t>میهن</t>
  </si>
  <si>
    <t>آبی</t>
  </si>
  <si>
    <t>پیشگام</t>
  </si>
  <si>
    <t>بهاران</t>
  </si>
  <si>
    <t>سیروان</t>
  </si>
  <si>
    <t>حیدری</t>
  </si>
  <si>
    <t>یاواروس</t>
  </si>
  <si>
    <t>کرمانشاه</t>
  </si>
  <si>
    <t>تاریخ:</t>
  </si>
  <si>
    <t>خوزستان</t>
  </si>
  <si>
    <t>نام سم</t>
  </si>
  <si>
    <t>اول دوره</t>
  </si>
  <si>
    <t>وارده</t>
  </si>
  <si>
    <t>خریداری شده</t>
  </si>
  <si>
    <t>مانده</t>
  </si>
  <si>
    <t>لاماردور</t>
  </si>
  <si>
    <t>مصرف شده</t>
  </si>
  <si>
    <t>دیویدند</t>
  </si>
  <si>
    <t>مقدار بذر ضد عفونی شده (تن)</t>
  </si>
  <si>
    <t>مقدار استحصال (تن)</t>
  </si>
  <si>
    <t>97/9/18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</si>
</sst>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8"/>
      <scheme val="minor"/>
    </font>
    <font>
      <sz val="14"/>
      <color theme="1"/>
      <name val="Arial"/>
      <family val="2"/>
      <charset val="178"/>
      <scheme val="minor"/>
    </font>
    <font>
      <sz val="12"/>
      <color theme="1"/>
      <name val="Arial"/>
      <family val="2"/>
      <charset val="178"/>
      <scheme val="minor"/>
    </font>
    <font>
      <sz val="11"/>
      <color rgb="FF002060"/>
      <name val="Arial"/>
      <family val="2"/>
      <charset val="178"/>
      <scheme val="minor"/>
    </font>
    <font>
      <sz val="14"/>
      <color rgb="FF002060"/>
      <name val="Arial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hair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ashDotDot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dashDotDot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dashDotDot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ashDotDot">
        <color auto="1"/>
      </right>
      <top style="medium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ck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 applyAlignment="1">
      <alignment vertical="top"/>
    </xf>
    <xf numFmtId="0" fontId="1" fillId="0" borderId="0" xfId="0" applyFont="1"/>
    <xf numFmtId="0" fontId="1" fillId="0" borderId="4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0" xfId="0" applyBorder="1" applyAlignment="1">
      <alignment vertical="top"/>
    </xf>
    <xf numFmtId="0" fontId="0" fillId="0" borderId="0" xfId="0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 applyAlignment="1">
      <alignment horizontal="center" vertical="center"/>
    </xf>
    <xf numFmtId="0" fontId="0" fillId="0" borderId="30" xfId="0" applyBorder="1"/>
    <xf numFmtId="0" fontId="0" fillId="0" borderId="31" xfId="0" applyBorder="1"/>
    <xf numFmtId="0" fontId="1" fillId="0" borderId="32" xfId="0" applyFont="1" applyBorder="1"/>
    <xf numFmtId="0" fontId="0" fillId="0" borderId="36" xfId="0" applyBorder="1"/>
    <xf numFmtId="0" fontId="0" fillId="0" borderId="37" xfId="0" applyBorder="1"/>
    <xf numFmtId="0" fontId="0" fillId="0" borderId="33" xfId="0" applyBorder="1"/>
    <xf numFmtId="0" fontId="0" fillId="0" borderId="43" xfId="0" applyBorder="1"/>
    <xf numFmtId="0" fontId="0" fillId="0" borderId="44" xfId="0" applyBorder="1"/>
    <xf numFmtId="2" fontId="1" fillId="0" borderId="2" xfId="0" applyNumberFormat="1" applyFont="1" applyBorder="1"/>
    <xf numFmtId="0" fontId="1" fillId="0" borderId="47" xfId="0" applyFont="1" applyBorder="1"/>
    <xf numFmtId="0" fontId="0" fillId="0" borderId="50" xfId="0" applyBorder="1"/>
    <xf numFmtId="0" fontId="1" fillId="0" borderId="49" xfId="0" applyFont="1" applyBorder="1"/>
    <xf numFmtId="0" fontId="1" fillId="0" borderId="52" xfId="0" applyFont="1" applyBorder="1"/>
    <xf numFmtId="0" fontId="0" fillId="0" borderId="20" xfId="0" applyFill="1" applyBorder="1"/>
    <xf numFmtId="0" fontId="0" fillId="0" borderId="25" xfId="0" applyFill="1" applyBorder="1"/>
    <xf numFmtId="0" fontId="3" fillId="0" borderId="57" xfId="0" applyFont="1" applyFill="1" applyBorder="1"/>
    <xf numFmtId="0" fontId="0" fillId="0" borderId="58" xfId="0" applyBorder="1"/>
    <xf numFmtId="0" fontId="3" fillId="0" borderId="59" xfId="0" applyFont="1" applyFill="1" applyBorder="1"/>
    <xf numFmtId="0" fontId="0" fillId="0" borderId="60" xfId="0" applyBorder="1"/>
    <xf numFmtId="2" fontId="4" fillId="0" borderId="45" xfId="0" applyNumberFormat="1" applyFont="1" applyFill="1" applyBorder="1"/>
    <xf numFmtId="2" fontId="1" fillId="0" borderId="61" xfId="0" applyNumberFormat="1" applyFont="1" applyFill="1" applyBorder="1"/>
    <xf numFmtId="0" fontId="1" fillId="0" borderId="62" xfId="0" applyFont="1" applyBorder="1"/>
    <xf numFmtId="0" fontId="2" fillId="0" borderId="33" xfId="0" applyFont="1" applyBorder="1"/>
    <xf numFmtId="0" fontId="2" fillId="0" borderId="42" xfId="0" applyFont="1" applyBorder="1"/>
    <xf numFmtId="0" fontId="2" fillId="0" borderId="27" xfId="0" applyFont="1" applyBorder="1"/>
    <xf numFmtId="0" fontId="0" fillId="0" borderId="63" xfId="0" applyBorder="1"/>
    <xf numFmtId="0" fontId="0" fillId="0" borderId="64" xfId="0" applyBorder="1"/>
    <xf numFmtId="0" fontId="0" fillId="0" borderId="64" xfId="0" applyFill="1" applyBorder="1"/>
    <xf numFmtId="0" fontId="0" fillId="0" borderId="49" xfId="0" applyBorder="1"/>
    <xf numFmtId="0" fontId="0" fillId="0" borderId="52" xfId="0" applyFill="1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9" fontId="0" fillId="0" borderId="19" xfId="0" applyNumberFormat="1" applyBorder="1"/>
    <xf numFmtId="9" fontId="0" fillId="0" borderId="20" xfId="0" applyNumberFormat="1" applyBorder="1"/>
    <xf numFmtId="9" fontId="0" fillId="0" borderId="24" xfId="0" applyNumberFormat="1" applyBorder="1"/>
    <xf numFmtId="0" fontId="1" fillId="0" borderId="4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3" fillId="0" borderId="53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0" fillId="0" borderId="54" xfId="0" applyFill="1" applyBorder="1" applyAlignment="1">
      <alignment vertical="top" wrapText="1"/>
    </xf>
    <xf numFmtId="0" fontId="0" fillId="0" borderId="48" xfId="0" applyFill="1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0"/>
  <sheetViews>
    <sheetView rightToLeft="1" tabSelected="1" topLeftCell="F1" workbookViewId="0">
      <selection activeCell="M14" sqref="M14"/>
    </sheetView>
  </sheetViews>
  <sheetFormatPr defaultRowHeight="14.25" x14ac:dyDescent="0.2"/>
  <cols>
    <col min="1" max="1" width="3.875" customWidth="1"/>
    <col min="2" max="2" width="9.875" customWidth="1"/>
    <col min="3" max="3" width="9.5" customWidth="1"/>
    <col min="4" max="4" width="10.375" customWidth="1"/>
    <col min="5" max="5" width="6.375" customWidth="1"/>
    <col min="6" max="6" width="12.625" customWidth="1"/>
    <col min="7" max="7" width="9.25" customWidth="1"/>
    <col min="9" max="9" width="8.625" customWidth="1"/>
    <col min="10" max="10" width="9.375" bestFit="1" customWidth="1"/>
    <col min="11" max="11" width="10.5" customWidth="1"/>
    <col min="12" max="13" width="6.625" customWidth="1"/>
    <col min="14" max="14" width="6.125" customWidth="1"/>
    <col min="15" max="15" width="8.625" customWidth="1"/>
    <col min="16" max="16" width="10.875" customWidth="1"/>
    <col min="17" max="17" width="9.75" customWidth="1"/>
    <col min="18" max="18" width="10.375" customWidth="1"/>
    <col min="19" max="19" width="10" customWidth="1"/>
    <col min="20" max="20" width="9.625" customWidth="1"/>
    <col min="21" max="21" width="9.875" customWidth="1"/>
    <col min="22" max="22" width="10.25" customWidth="1"/>
  </cols>
  <sheetData>
    <row r="1" spans="1:68" s="2" customFormat="1" ht="18" x14ac:dyDescent="0.25">
      <c r="B1" s="2" t="s">
        <v>26</v>
      </c>
      <c r="I1" s="2" t="s">
        <v>39</v>
      </c>
      <c r="J1" s="2" t="s">
        <v>40</v>
      </c>
      <c r="K1" s="2" t="s">
        <v>52</v>
      </c>
      <c r="P1" s="2" t="s">
        <v>15</v>
      </c>
    </row>
    <row r="2" spans="1:68" s="2" customFormat="1" ht="18.75" thickBot="1" x14ac:dyDescent="0.3">
      <c r="B2" s="2" t="s">
        <v>25</v>
      </c>
    </row>
    <row r="3" spans="1:68" s="1" customFormat="1" ht="20.100000000000001" customHeight="1" thickTop="1" thickBot="1" x14ac:dyDescent="0.25">
      <c r="A3" s="71" t="s">
        <v>0</v>
      </c>
      <c r="B3" s="73" t="s">
        <v>1</v>
      </c>
      <c r="C3" s="73" t="s">
        <v>2</v>
      </c>
      <c r="D3" s="73" t="s">
        <v>3</v>
      </c>
      <c r="E3" s="75" t="s">
        <v>4</v>
      </c>
      <c r="F3" s="77" t="s">
        <v>5</v>
      </c>
      <c r="G3" s="79" t="s">
        <v>6</v>
      </c>
      <c r="H3" s="81" t="s">
        <v>13</v>
      </c>
      <c r="I3" s="83" t="s">
        <v>11</v>
      </c>
      <c r="J3" s="77" t="s">
        <v>12</v>
      </c>
      <c r="K3" s="79" t="s">
        <v>7</v>
      </c>
      <c r="L3" s="93" t="s">
        <v>18</v>
      </c>
      <c r="M3" s="94"/>
      <c r="N3" s="95"/>
      <c r="O3" s="67" t="s">
        <v>22</v>
      </c>
      <c r="P3" s="68"/>
      <c r="Q3" s="68"/>
      <c r="R3" s="69"/>
      <c r="S3" s="85" t="s">
        <v>21</v>
      </c>
      <c r="T3" s="87" t="s">
        <v>14</v>
      </c>
      <c r="U3" s="89" t="s">
        <v>8</v>
      </c>
      <c r="V3" s="91" t="s">
        <v>9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</row>
    <row r="4" spans="1:68" ht="39.950000000000003" customHeight="1" thickBot="1" x14ac:dyDescent="0.25">
      <c r="A4" s="72"/>
      <c r="B4" s="74"/>
      <c r="C4" s="74"/>
      <c r="D4" s="74"/>
      <c r="E4" s="76"/>
      <c r="F4" s="78"/>
      <c r="G4" s="80"/>
      <c r="H4" s="82"/>
      <c r="I4" s="84"/>
      <c r="J4" s="78"/>
      <c r="K4" s="80"/>
      <c r="L4" s="10" t="s">
        <v>19</v>
      </c>
      <c r="M4" s="11" t="s">
        <v>20</v>
      </c>
      <c r="N4" s="12" t="s">
        <v>10</v>
      </c>
      <c r="O4" s="14" t="s">
        <v>23</v>
      </c>
      <c r="P4" s="27" t="s">
        <v>16</v>
      </c>
      <c r="Q4" s="16" t="s">
        <v>24</v>
      </c>
      <c r="R4" s="15" t="s">
        <v>17</v>
      </c>
      <c r="S4" s="86"/>
      <c r="T4" s="88"/>
      <c r="U4" s="90"/>
      <c r="V4" s="92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</row>
    <row r="5" spans="1:68" ht="18" x14ac:dyDescent="0.25">
      <c r="A5" s="34">
        <v>1</v>
      </c>
      <c r="B5" s="70"/>
      <c r="C5" s="50" t="s">
        <v>27</v>
      </c>
      <c r="D5" s="50" t="s">
        <v>30</v>
      </c>
      <c r="E5" s="51" t="s">
        <v>29</v>
      </c>
      <c r="F5" s="31">
        <v>0</v>
      </c>
      <c r="G5" s="17">
        <f t="shared" ref="G5:G17" si="0">SUM(F5)</f>
        <v>0</v>
      </c>
      <c r="H5" s="18">
        <v>120</v>
      </c>
      <c r="I5" s="56">
        <v>0</v>
      </c>
      <c r="J5" s="20">
        <v>103.59</v>
      </c>
      <c r="K5" s="17">
        <v>91.4</v>
      </c>
      <c r="L5" s="61"/>
      <c r="M5" s="18"/>
      <c r="N5" s="62"/>
      <c r="O5" s="19"/>
      <c r="P5" s="28"/>
      <c r="Q5" s="20"/>
      <c r="R5" s="21"/>
      <c r="S5" s="43">
        <v>91.4</v>
      </c>
      <c r="T5" s="41">
        <v>91.4</v>
      </c>
      <c r="U5" s="39">
        <f>S5-T5</f>
        <v>0</v>
      </c>
      <c r="V5" s="44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</row>
    <row r="6" spans="1:68" ht="18" x14ac:dyDescent="0.25">
      <c r="A6" s="35">
        <v>2</v>
      </c>
      <c r="B6" s="70"/>
      <c r="C6" s="50" t="s">
        <v>31</v>
      </c>
      <c r="D6" s="50" t="s">
        <v>30</v>
      </c>
      <c r="E6" s="51" t="s">
        <v>29</v>
      </c>
      <c r="F6" s="32">
        <v>0</v>
      </c>
      <c r="G6" s="22">
        <f t="shared" si="0"/>
        <v>0</v>
      </c>
      <c r="H6" s="22">
        <v>59</v>
      </c>
      <c r="I6" s="38">
        <v>0</v>
      </c>
      <c r="J6" s="22">
        <v>45.87</v>
      </c>
      <c r="K6" s="22">
        <v>41.85</v>
      </c>
      <c r="L6" s="63"/>
      <c r="M6" s="23"/>
      <c r="N6" s="23"/>
      <c r="O6" s="24"/>
      <c r="P6" s="29"/>
      <c r="Q6" s="25"/>
      <c r="R6" s="26"/>
      <c r="S6" s="45">
        <v>41.85</v>
      </c>
      <c r="T6" s="42">
        <v>41.85</v>
      </c>
      <c r="U6" s="39">
        <f t="shared" ref="U6:U18" si="1">S6-T6</f>
        <v>0</v>
      </c>
      <c r="V6" s="46"/>
    </row>
    <row r="7" spans="1:68" ht="18" x14ac:dyDescent="0.25">
      <c r="A7" s="35">
        <v>3</v>
      </c>
      <c r="B7" s="70"/>
      <c r="C7" s="50" t="s">
        <v>32</v>
      </c>
      <c r="D7" s="50" t="s">
        <v>30</v>
      </c>
      <c r="E7" s="51" t="s">
        <v>33</v>
      </c>
      <c r="F7" s="32">
        <v>0</v>
      </c>
      <c r="G7" s="22">
        <f t="shared" si="0"/>
        <v>0</v>
      </c>
      <c r="H7" s="22">
        <v>108</v>
      </c>
      <c r="I7" s="22">
        <v>0</v>
      </c>
      <c r="J7" s="22">
        <v>106.82</v>
      </c>
      <c r="K7" s="22">
        <v>93.8</v>
      </c>
      <c r="L7" s="22"/>
      <c r="M7" s="23"/>
      <c r="N7" s="23"/>
      <c r="O7" s="24"/>
      <c r="P7" s="29"/>
      <c r="Q7" s="25"/>
      <c r="R7" s="26"/>
      <c r="S7" s="45">
        <v>93.8</v>
      </c>
      <c r="T7" s="42">
        <v>2</v>
      </c>
      <c r="U7" s="39">
        <f t="shared" si="1"/>
        <v>91.8</v>
      </c>
      <c r="V7" s="46"/>
    </row>
    <row r="8" spans="1:68" ht="18" x14ac:dyDescent="0.25">
      <c r="A8" s="35">
        <v>4</v>
      </c>
      <c r="B8" s="70"/>
      <c r="C8" s="50" t="s">
        <v>34</v>
      </c>
      <c r="D8" s="50" t="s">
        <v>30</v>
      </c>
      <c r="E8" s="51" t="s">
        <v>33</v>
      </c>
      <c r="F8" s="32">
        <v>0</v>
      </c>
      <c r="G8" s="22">
        <f t="shared" si="0"/>
        <v>0</v>
      </c>
      <c r="H8" s="22">
        <v>60</v>
      </c>
      <c r="I8" s="22">
        <v>0</v>
      </c>
      <c r="J8" s="22">
        <v>78.069999999999993</v>
      </c>
      <c r="K8" s="22">
        <v>70</v>
      </c>
      <c r="L8" s="22"/>
      <c r="M8" s="23"/>
      <c r="N8" s="23"/>
      <c r="O8" s="24"/>
      <c r="P8" s="29"/>
      <c r="Q8" s="25"/>
      <c r="R8" s="26"/>
      <c r="S8" s="45">
        <v>70</v>
      </c>
      <c r="T8" s="42">
        <v>70</v>
      </c>
      <c r="U8" s="39">
        <f t="shared" si="1"/>
        <v>0</v>
      </c>
      <c r="V8" s="46"/>
    </row>
    <row r="9" spans="1:68" ht="18" x14ac:dyDescent="0.25">
      <c r="A9" s="35">
        <v>5</v>
      </c>
      <c r="B9" s="70"/>
      <c r="C9" s="50" t="s">
        <v>35</v>
      </c>
      <c r="D9" s="50" t="s">
        <v>30</v>
      </c>
      <c r="E9" s="51" t="s">
        <v>33</v>
      </c>
      <c r="F9" s="32">
        <v>0</v>
      </c>
      <c r="G9" s="22">
        <v>0</v>
      </c>
      <c r="H9" s="22">
        <v>80</v>
      </c>
      <c r="I9" s="22">
        <v>0</v>
      </c>
      <c r="J9" s="22">
        <v>92.79</v>
      </c>
      <c r="K9" s="22">
        <v>87.5</v>
      </c>
      <c r="L9" s="22"/>
      <c r="M9" s="23"/>
      <c r="N9" s="23"/>
      <c r="O9" s="24"/>
      <c r="P9" s="29"/>
      <c r="Q9" s="25"/>
      <c r="R9" s="26"/>
      <c r="S9" s="45">
        <v>87.5</v>
      </c>
      <c r="T9" s="42">
        <v>87.5</v>
      </c>
      <c r="U9" s="39">
        <f t="shared" si="1"/>
        <v>0</v>
      </c>
      <c r="V9" s="46"/>
    </row>
    <row r="10" spans="1:68" ht="18" x14ac:dyDescent="0.25">
      <c r="A10" s="35">
        <v>6</v>
      </c>
      <c r="B10" s="70"/>
      <c r="C10" s="50" t="s">
        <v>37</v>
      </c>
      <c r="D10" s="50" t="s">
        <v>30</v>
      </c>
      <c r="E10" s="51" t="s">
        <v>33</v>
      </c>
      <c r="F10" s="32">
        <v>0</v>
      </c>
      <c r="G10" s="22">
        <f t="shared" si="0"/>
        <v>0</v>
      </c>
      <c r="H10" s="22">
        <v>56</v>
      </c>
      <c r="I10" s="22">
        <v>0</v>
      </c>
      <c r="J10" s="22">
        <v>72.040000000000006</v>
      </c>
      <c r="K10" s="22">
        <v>60</v>
      </c>
      <c r="L10" s="22"/>
      <c r="M10" s="23"/>
      <c r="N10" s="23"/>
      <c r="O10" s="24"/>
      <c r="P10" s="29"/>
      <c r="Q10" s="25"/>
      <c r="R10" s="26"/>
      <c r="S10" s="45">
        <v>60</v>
      </c>
      <c r="T10" s="42">
        <v>59.6</v>
      </c>
      <c r="U10" s="39">
        <f t="shared" si="1"/>
        <v>0.39999999999999858</v>
      </c>
      <c r="V10" s="46"/>
    </row>
    <row r="11" spans="1:68" ht="18" x14ac:dyDescent="0.25">
      <c r="A11" s="35">
        <v>7</v>
      </c>
      <c r="B11" s="70"/>
      <c r="C11" s="50" t="s">
        <v>27</v>
      </c>
      <c r="D11" s="50" t="s">
        <v>28</v>
      </c>
      <c r="E11" s="51" t="s">
        <v>29</v>
      </c>
      <c r="F11" s="32">
        <v>0</v>
      </c>
      <c r="G11" s="22">
        <f t="shared" si="0"/>
        <v>0</v>
      </c>
      <c r="H11" s="22">
        <v>974</v>
      </c>
      <c r="I11" s="22">
        <v>0</v>
      </c>
      <c r="J11" s="22">
        <v>677.74</v>
      </c>
      <c r="K11" s="22">
        <v>611.75</v>
      </c>
      <c r="L11" s="22"/>
      <c r="M11" s="23"/>
      <c r="N11" s="23"/>
      <c r="O11" s="24"/>
      <c r="P11" s="29"/>
      <c r="Q11" s="25"/>
      <c r="R11" s="26"/>
      <c r="S11" s="45">
        <v>611.75</v>
      </c>
      <c r="T11" s="42">
        <v>611.75</v>
      </c>
      <c r="U11" s="39">
        <f t="shared" si="1"/>
        <v>0</v>
      </c>
      <c r="V11" s="46"/>
    </row>
    <row r="12" spans="1:68" ht="18" x14ac:dyDescent="0.25">
      <c r="A12" s="35">
        <v>8</v>
      </c>
      <c r="B12" s="70"/>
      <c r="C12" s="50" t="s">
        <v>31</v>
      </c>
      <c r="D12" s="50" t="s">
        <v>28</v>
      </c>
      <c r="E12" s="51" t="s">
        <v>29</v>
      </c>
      <c r="F12" s="32">
        <v>0</v>
      </c>
      <c r="G12" s="22">
        <f t="shared" si="0"/>
        <v>0</v>
      </c>
      <c r="H12" s="22">
        <v>174</v>
      </c>
      <c r="I12" s="22">
        <v>0</v>
      </c>
      <c r="J12" s="22">
        <v>64.14</v>
      </c>
      <c r="K12" s="22">
        <v>60.5</v>
      </c>
      <c r="L12" s="22"/>
      <c r="M12" s="23"/>
      <c r="N12" s="23"/>
      <c r="O12" s="24"/>
      <c r="P12" s="29"/>
      <c r="Q12" s="25"/>
      <c r="R12" s="26"/>
      <c r="S12" s="45">
        <v>60.5</v>
      </c>
      <c r="T12" s="42">
        <v>60.5</v>
      </c>
      <c r="U12" s="39">
        <f t="shared" si="1"/>
        <v>0</v>
      </c>
      <c r="V12" s="46"/>
    </row>
    <row r="13" spans="1:68" ht="18" x14ac:dyDescent="0.25">
      <c r="A13" s="35">
        <v>9</v>
      </c>
      <c r="B13" s="70"/>
      <c r="C13" s="50" t="s">
        <v>32</v>
      </c>
      <c r="D13" s="50" t="s">
        <v>28</v>
      </c>
      <c r="E13" s="51" t="s">
        <v>33</v>
      </c>
      <c r="F13" s="32">
        <v>680.18</v>
      </c>
      <c r="G13" s="22">
        <v>0</v>
      </c>
      <c r="H13" s="22">
        <v>812</v>
      </c>
      <c r="I13" s="22">
        <v>0</v>
      </c>
      <c r="J13" s="22">
        <v>459.38</v>
      </c>
      <c r="K13" s="22">
        <v>406.5</v>
      </c>
      <c r="L13" s="22"/>
      <c r="M13" s="23"/>
      <c r="N13" s="23"/>
      <c r="O13" s="24"/>
      <c r="P13" s="29"/>
      <c r="Q13" s="25"/>
      <c r="R13" s="26"/>
      <c r="S13" s="45">
        <v>1086.68</v>
      </c>
      <c r="T13" s="42">
        <v>274.39999999999998</v>
      </c>
      <c r="U13" s="39">
        <f t="shared" si="1"/>
        <v>812.28000000000009</v>
      </c>
      <c r="V13" s="46"/>
    </row>
    <row r="14" spans="1:68" ht="18" x14ac:dyDescent="0.25">
      <c r="A14" s="35">
        <v>10</v>
      </c>
      <c r="B14" s="70"/>
      <c r="C14" s="50" t="s">
        <v>34</v>
      </c>
      <c r="D14" s="50" t="s">
        <v>28</v>
      </c>
      <c r="E14" s="51" t="s">
        <v>33</v>
      </c>
      <c r="F14" s="32">
        <v>0</v>
      </c>
      <c r="G14" s="22">
        <f t="shared" si="0"/>
        <v>0</v>
      </c>
      <c r="H14" s="22">
        <v>944</v>
      </c>
      <c r="I14" s="22">
        <v>0</v>
      </c>
      <c r="J14" s="22">
        <v>668.07</v>
      </c>
      <c r="K14" s="22">
        <v>587.1</v>
      </c>
      <c r="L14" s="22"/>
      <c r="M14" s="23"/>
      <c r="N14" s="23"/>
      <c r="O14" s="24"/>
      <c r="P14" s="29"/>
      <c r="Q14" s="25"/>
      <c r="R14" s="26"/>
      <c r="S14" s="45">
        <v>587.1</v>
      </c>
      <c r="T14" s="42">
        <v>587.1</v>
      </c>
      <c r="U14" s="39">
        <f t="shared" si="1"/>
        <v>0</v>
      </c>
      <c r="V14" s="46"/>
    </row>
    <row r="15" spans="1:68" ht="18" x14ac:dyDescent="0.25">
      <c r="A15" s="35">
        <v>11</v>
      </c>
      <c r="B15" s="70"/>
      <c r="C15" s="50" t="s">
        <v>36</v>
      </c>
      <c r="D15" s="50" t="s">
        <v>28</v>
      </c>
      <c r="E15" s="51" t="s">
        <v>33</v>
      </c>
      <c r="F15" s="32">
        <v>0</v>
      </c>
      <c r="G15" s="22">
        <f t="shared" si="0"/>
        <v>0</v>
      </c>
      <c r="H15" s="22">
        <v>528</v>
      </c>
      <c r="I15" s="22">
        <v>0</v>
      </c>
      <c r="J15" s="22">
        <v>568.69000000000005</v>
      </c>
      <c r="K15" s="22">
        <v>534.25</v>
      </c>
      <c r="L15" s="22"/>
      <c r="M15" s="23"/>
      <c r="N15" s="23"/>
      <c r="O15" s="24"/>
      <c r="P15" s="29"/>
      <c r="Q15" s="52">
        <v>500</v>
      </c>
      <c r="R15" s="26" t="s">
        <v>41</v>
      </c>
      <c r="S15" s="45">
        <v>534.25</v>
      </c>
      <c r="T15" s="42">
        <v>34.25</v>
      </c>
      <c r="U15" s="39">
        <v>0</v>
      </c>
      <c r="V15" s="46"/>
    </row>
    <row r="16" spans="1:68" ht="18" x14ac:dyDescent="0.25">
      <c r="A16" s="35">
        <v>12</v>
      </c>
      <c r="B16" s="70"/>
      <c r="C16" s="50" t="s">
        <v>37</v>
      </c>
      <c r="D16" s="50" t="s">
        <v>28</v>
      </c>
      <c r="E16" s="51" t="s">
        <v>33</v>
      </c>
      <c r="F16" s="32">
        <v>0</v>
      </c>
      <c r="G16" s="22">
        <f t="shared" si="0"/>
        <v>0</v>
      </c>
      <c r="H16" s="22">
        <v>0</v>
      </c>
      <c r="I16" s="22">
        <v>0</v>
      </c>
      <c r="J16" s="22">
        <v>0</v>
      </c>
      <c r="K16" s="22">
        <v>6.2</v>
      </c>
      <c r="L16" s="22"/>
      <c r="M16" s="23"/>
      <c r="N16" s="23"/>
      <c r="O16" s="24"/>
      <c r="P16" s="29"/>
      <c r="Q16" s="25"/>
      <c r="R16" s="26"/>
      <c r="S16" s="45">
        <v>6.2</v>
      </c>
      <c r="T16" s="42">
        <v>6.2</v>
      </c>
      <c r="U16" s="39">
        <f t="shared" si="1"/>
        <v>0</v>
      </c>
      <c r="V16" s="46"/>
    </row>
    <row r="17" spans="1:22" ht="18" x14ac:dyDescent="0.25">
      <c r="A17" s="35">
        <v>13</v>
      </c>
      <c r="B17" s="70"/>
      <c r="C17" s="50" t="s">
        <v>35</v>
      </c>
      <c r="D17" s="50" t="s">
        <v>28</v>
      </c>
      <c r="E17" s="51" t="s">
        <v>33</v>
      </c>
      <c r="F17" s="32">
        <v>0</v>
      </c>
      <c r="G17" s="22">
        <f t="shared" si="0"/>
        <v>0</v>
      </c>
      <c r="H17" s="22">
        <v>390</v>
      </c>
      <c r="I17" s="22">
        <v>0</v>
      </c>
      <c r="J17" s="22">
        <v>435.47</v>
      </c>
      <c r="K17" s="22">
        <v>396.5</v>
      </c>
      <c r="L17" s="22"/>
      <c r="M17" s="23"/>
      <c r="N17" s="23"/>
      <c r="O17" s="24"/>
      <c r="P17" s="29"/>
      <c r="Q17" s="25"/>
      <c r="R17" s="26"/>
      <c r="S17" s="45">
        <v>396.5</v>
      </c>
      <c r="T17" s="42">
        <v>384.2</v>
      </c>
      <c r="U17" s="39">
        <f t="shared" si="1"/>
        <v>12.300000000000011</v>
      </c>
      <c r="V17" s="46"/>
    </row>
    <row r="18" spans="1:22" ht="18.75" thickBot="1" x14ac:dyDescent="0.3">
      <c r="A18" s="35">
        <v>14</v>
      </c>
      <c r="B18" s="70"/>
      <c r="C18" s="50" t="s">
        <v>38</v>
      </c>
      <c r="D18" s="50" t="s">
        <v>28</v>
      </c>
      <c r="E18" s="51" t="s">
        <v>33</v>
      </c>
      <c r="F18" s="32">
        <v>458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/>
      <c r="M18" s="23"/>
      <c r="N18" s="23"/>
      <c r="O18" s="24"/>
      <c r="P18" s="29"/>
      <c r="Q18" s="25"/>
      <c r="R18" s="26"/>
      <c r="S18" s="45">
        <v>458</v>
      </c>
      <c r="T18" s="42">
        <v>458</v>
      </c>
      <c r="U18" s="40">
        <f t="shared" si="1"/>
        <v>0</v>
      </c>
      <c r="V18" s="46"/>
    </row>
    <row r="19" spans="1:22" s="2" customFormat="1" ht="18.75" thickBot="1" x14ac:dyDescent="0.3">
      <c r="A19" s="64" t="s">
        <v>10</v>
      </c>
      <c r="B19" s="65"/>
      <c r="C19" s="65"/>
      <c r="D19" s="65"/>
      <c r="E19" s="66"/>
      <c r="F19" s="7">
        <f>SUM(F5:F18)</f>
        <v>1138.1799999999998</v>
      </c>
      <c r="G19" s="4">
        <v>0</v>
      </c>
      <c r="H19" s="4">
        <f>SUM(H5:H18)</f>
        <v>4305</v>
      </c>
      <c r="I19" s="4">
        <v>0</v>
      </c>
      <c r="J19" s="36">
        <f>SUM(J5:J18)</f>
        <v>3372.67</v>
      </c>
      <c r="K19" s="36">
        <f>SUM(K5:K18)</f>
        <v>3047.35</v>
      </c>
      <c r="L19" s="4"/>
      <c r="M19" s="5"/>
      <c r="N19" s="5"/>
      <c r="O19" s="3"/>
      <c r="P19" s="30"/>
      <c r="Q19" s="7">
        <f>SUM(Q5:Q18)</f>
        <v>500</v>
      </c>
      <c r="R19" s="6"/>
      <c r="S19" s="47">
        <f>SUM(S5:S18)</f>
        <v>4185.53</v>
      </c>
      <c r="T19" s="48">
        <f>SUM(T5:T18)</f>
        <v>2768.75</v>
      </c>
      <c r="U19" s="37">
        <f>SUM(U5:U18)</f>
        <v>916.78</v>
      </c>
      <c r="V19" s="49"/>
    </row>
    <row r="20" spans="1:22" s="2" customFormat="1" ht="18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20.100000000000001" customHeight="1" x14ac:dyDescent="0.2"/>
    <row r="22" spans="1:22" ht="40.5" customHeight="1" x14ac:dyDescent="0.2"/>
    <row r="29" spans="1:22" ht="409.6" customHeight="1" x14ac:dyDescent="0.2"/>
    <row r="30" spans="1:22" ht="409.6" customHeight="1" x14ac:dyDescent="0.2"/>
  </sheetData>
  <mergeCells count="19">
    <mergeCell ref="S3:S4"/>
    <mergeCell ref="T3:T4"/>
    <mergeCell ref="K3:K4"/>
    <mergeCell ref="U3:U4"/>
    <mergeCell ref="V3:V4"/>
    <mergeCell ref="L3:N3"/>
    <mergeCell ref="A19:E19"/>
    <mergeCell ref="O3:R3"/>
    <mergeCell ref="B5:B1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rightToLeft="1" workbookViewId="0">
      <selection activeCell="J10" sqref="J10"/>
    </sheetView>
  </sheetViews>
  <sheetFormatPr defaultRowHeight="14.25" x14ac:dyDescent="0.2"/>
  <cols>
    <col min="7" max="7" width="19.875" customWidth="1"/>
    <col min="9" max="9" width="10.75" customWidth="1"/>
  </cols>
  <sheetData>
    <row r="1" spans="1:9" x14ac:dyDescent="0.2">
      <c r="A1" s="33" t="s">
        <v>42</v>
      </c>
      <c r="B1" s="33" t="s">
        <v>43</v>
      </c>
      <c r="C1" s="33" t="s">
        <v>44</v>
      </c>
      <c r="D1" s="33" t="s">
        <v>45</v>
      </c>
      <c r="E1" s="33" t="s">
        <v>48</v>
      </c>
      <c r="F1" s="53" t="s">
        <v>46</v>
      </c>
      <c r="G1" s="54" t="s">
        <v>51</v>
      </c>
      <c r="H1" s="57" t="s">
        <v>50</v>
      </c>
    </row>
    <row r="2" spans="1:9" x14ac:dyDescent="0.2">
      <c r="A2" s="33" t="s">
        <v>47</v>
      </c>
      <c r="B2" s="33">
        <v>0</v>
      </c>
      <c r="C2" s="33">
        <v>70</v>
      </c>
      <c r="D2" s="33">
        <v>0</v>
      </c>
      <c r="E2" s="33">
        <v>70</v>
      </c>
      <c r="F2" s="53">
        <v>0</v>
      </c>
      <c r="G2" s="55">
        <v>3047.35</v>
      </c>
      <c r="H2" s="53">
        <v>350</v>
      </c>
      <c r="I2" s="60"/>
    </row>
    <row r="3" spans="1:9" x14ac:dyDescent="0.2">
      <c r="A3" s="33" t="s">
        <v>49</v>
      </c>
      <c r="B3" s="33">
        <v>20</v>
      </c>
      <c r="C3" s="33">
        <v>289</v>
      </c>
      <c r="D3" s="33">
        <v>3000</v>
      </c>
      <c r="E3" s="33">
        <v>2764</v>
      </c>
      <c r="F3" s="53">
        <v>545</v>
      </c>
      <c r="G3" s="56"/>
      <c r="H3" s="58">
        <v>2764</v>
      </c>
      <c r="I3" s="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گندم  97</vt:lpstr>
      <vt:lpstr>سم ضد عفونی97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Morteza.Rostamloo</dc:creator>
  <cp:lastModifiedBy>Guest004</cp:lastModifiedBy>
  <cp:lastPrinted>2018-10-17T04:38:21Z</cp:lastPrinted>
  <dcterms:created xsi:type="dcterms:W3CDTF">2016-05-17T04:01:58Z</dcterms:created>
  <dcterms:modified xsi:type="dcterms:W3CDTF">2018-12-10T10:04:16Z</dcterms:modified>
</cp:coreProperties>
</file>