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روکش 8 ماهه" sheetId="1" r:id="rId1"/>
    <sheet name="8" sheetId="2" r:id="rId2"/>
    <sheet name="7" sheetId="3" r:id="rId3"/>
    <sheet name="6" sheetId="4" r:id="rId4"/>
    <sheet name="5" sheetId="5" r:id="rId5"/>
    <sheet name="4" sheetId="6" r:id="rId6"/>
    <sheet name="3" sheetId="7" r:id="rId7"/>
    <sheet name="2" sheetId="8" r:id="rId8"/>
    <sheet name="1" sheetId="9" r:id="rId9"/>
  </sheets>
  <definedNames/>
  <calcPr fullCalcOnLoad="1"/>
</workbook>
</file>

<file path=xl/sharedStrings.xml><?xml version="1.0" encoding="utf-8"?>
<sst xmlns="http://schemas.openxmlformats.org/spreadsheetml/2006/main" count="307" uniqueCount="68">
  <si>
    <t xml:space="preserve">بنام خدا </t>
  </si>
  <si>
    <t>شرکت خدمات حمایتی کشاورزی</t>
  </si>
  <si>
    <t xml:space="preserve">واحد : تن </t>
  </si>
  <si>
    <t>ردیف</t>
  </si>
  <si>
    <t xml:space="preserve">استان </t>
  </si>
  <si>
    <t>لرستان</t>
  </si>
  <si>
    <t>موجودی پایان سال 96</t>
  </si>
  <si>
    <t xml:space="preserve">حمل شده فروردین </t>
  </si>
  <si>
    <t xml:space="preserve">فروش فروردین </t>
  </si>
  <si>
    <t>موجودی پایان فروردین</t>
  </si>
  <si>
    <t>گزارش عملکرد فروردین ماه 1397</t>
  </si>
  <si>
    <t>ازته</t>
  </si>
  <si>
    <t>فسفاته</t>
  </si>
  <si>
    <t xml:space="preserve">پتاسه </t>
  </si>
  <si>
    <t>جمع کل موجودی اول دوره</t>
  </si>
  <si>
    <t>جمع کل حمل شده</t>
  </si>
  <si>
    <t xml:space="preserve">جمع کل فروش </t>
  </si>
  <si>
    <t xml:space="preserve">جمع کل موجودی پایان دوره </t>
  </si>
  <si>
    <t xml:space="preserve">موجودی پایان فروردین </t>
  </si>
  <si>
    <t>حمل شده اردیبهشت</t>
  </si>
  <si>
    <t>فروش اردیبهشت ماه</t>
  </si>
  <si>
    <t>موجودی پایان اردیبهشت</t>
  </si>
  <si>
    <t>گزارش عملکرد اردیبهشت ماه 1397</t>
  </si>
  <si>
    <t>حمل شده خرداد</t>
  </si>
  <si>
    <t>فروش خرداد ماه</t>
  </si>
  <si>
    <t>موجودی پایان خرداد</t>
  </si>
  <si>
    <t>گزارش عملکرد خرداد ماه 1397</t>
  </si>
  <si>
    <t>حمل شده تیر</t>
  </si>
  <si>
    <t>فروش تیر ماه</t>
  </si>
  <si>
    <t>موجودی پایان تیر</t>
  </si>
  <si>
    <t>گزارش عملکرد تیر ماه 1397</t>
  </si>
  <si>
    <t>حمل شده مرداد</t>
  </si>
  <si>
    <t>فروش مرداد ماه</t>
  </si>
  <si>
    <t>موجودی پایان مرداد</t>
  </si>
  <si>
    <t>گزارش عملکرد مرداد  ماه 1397</t>
  </si>
  <si>
    <t>حمل شده شهریور</t>
  </si>
  <si>
    <t>فروش شهریور ماه</t>
  </si>
  <si>
    <t>موجودی پایان شهریور</t>
  </si>
  <si>
    <t>گزارش عملکرد شهریور  ماه 1397</t>
  </si>
  <si>
    <t>گزارش عملکرد مهر ماه 1397</t>
  </si>
  <si>
    <t>حمل شده مهر</t>
  </si>
  <si>
    <t>فروش مهر ماه</t>
  </si>
  <si>
    <t>موجودی پایان مهر</t>
  </si>
  <si>
    <t>حمل شده آبان</t>
  </si>
  <si>
    <t xml:space="preserve">فروش آبان ماه </t>
  </si>
  <si>
    <t>موجودی پایان آبان</t>
  </si>
  <si>
    <t>گزارش عملکرد آبان  ماه 1397</t>
  </si>
  <si>
    <t>موجودی هوشمند</t>
  </si>
  <si>
    <t>حمل واقعی</t>
  </si>
  <si>
    <t>حمل شده هشت ماهه</t>
  </si>
  <si>
    <t>فروش هشت ماهه</t>
  </si>
  <si>
    <t>گزارش عملکرد هشت ماه اول ( حمل ، فروش و موجودی ) سال  1397</t>
  </si>
  <si>
    <t>1038/13</t>
  </si>
  <si>
    <t>1350/71</t>
  </si>
  <si>
    <t>3223/11</t>
  </si>
  <si>
    <t>1430/76</t>
  </si>
  <si>
    <t>1100/79</t>
  </si>
  <si>
    <t>3223/1</t>
  </si>
  <si>
    <t>3846/88</t>
  </si>
  <si>
    <t>999/21</t>
  </si>
  <si>
    <t>960/71</t>
  </si>
  <si>
    <t>3225/34</t>
  </si>
  <si>
    <t>1619/03</t>
  </si>
  <si>
    <t>960/79</t>
  </si>
  <si>
    <t>718/29</t>
  </si>
  <si>
    <t>2919/47</t>
  </si>
  <si>
    <t>1350/79</t>
  </si>
  <si>
    <t>2314/47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</si>
</sst>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Border="1" applyAlignment="1">
      <alignment readingOrder="2"/>
      <protection/>
    </xf>
    <xf numFmtId="0" fontId="2" fillId="0" borderId="0" xfId="55" applyFont="1" applyAlignment="1">
      <alignment horizont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right" vertical="center" wrapText="1"/>
      <protection/>
    </xf>
    <xf numFmtId="0" fontId="1" fillId="0" borderId="1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2" fillId="0" borderId="0" xfId="56" applyFont="1" applyBorder="1" applyAlignment="1">
      <alignment readingOrder="2"/>
      <protection/>
    </xf>
    <xf numFmtId="0" fontId="2" fillId="0" borderId="0" xfId="56" applyFont="1" applyAlignment="1">
      <alignment horizontal="center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0" fillId="0" borderId="0" xfId="56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1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 vertical="center" readingOrder="2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 vertical="center" readingOrder="2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0" fillId="0" borderId="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موجودی مالی  91" xfId="55"/>
    <cellStyle name="Normal_موجودی مالی  91_عملکرد ماهانه 97 - Cop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tabSelected="1" zoomScale="75" zoomScaleNormal="75" zoomScalePageLayoutView="0" workbookViewId="0" topLeftCell="F1">
      <selection activeCell="R7" sqref="R7"/>
    </sheetView>
  </sheetViews>
  <sheetFormatPr defaultColWidth="9.140625" defaultRowHeight="12.75"/>
  <cols>
    <col min="1" max="1" width="6.28125" style="12" customWidth="1"/>
    <col min="2" max="2" width="13.00390625" style="22" customWidth="1"/>
    <col min="3" max="6" width="18.7109375" style="12" customWidth="1"/>
    <col min="7" max="8" width="18.7109375" style="12" hidden="1" customWidth="1"/>
    <col min="9" max="12" width="18.7109375" style="12" customWidth="1"/>
    <col min="13" max="14" width="18.7109375" style="12" hidden="1" customWidth="1"/>
    <col min="15" max="18" width="18.7109375" style="12" customWidth="1"/>
    <col min="19" max="20" width="18.7109375" style="12" hidden="1" customWidth="1"/>
    <col min="21" max="24" width="18.7109375" style="12" customWidth="1"/>
    <col min="25" max="16384" width="9.140625" style="12" customWidth="1"/>
  </cols>
  <sheetData>
    <row r="1" spans="1:24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25.5" customHeight="1">
      <c r="A3" s="13"/>
      <c r="B3" s="32" t="s">
        <v>51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ht="18">
      <c r="X4" s="14" t="s">
        <v>2</v>
      </c>
    </row>
    <row r="5" spans="1:24" ht="24" customHeight="1">
      <c r="A5" s="33" t="s">
        <v>3</v>
      </c>
      <c r="B5" s="33" t="s">
        <v>4</v>
      </c>
      <c r="C5" s="26" t="s">
        <v>11</v>
      </c>
      <c r="D5" s="27"/>
      <c r="E5" s="27"/>
      <c r="F5" s="28"/>
      <c r="G5" s="15"/>
      <c r="H5" s="15"/>
      <c r="I5" s="26" t="s">
        <v>12</v>
      </c>
      <c r="J5" s="27"/>
      <c r="K5" s="27"/>
      <c r="L5" s="28"/>
      <c r="M5" s="15"/>
      <c r="N5" s="15"/>
      <c r="O5" s="26" t="s">
        <v>13</v>
      </c>
      <c r="P5" s="27"/>
      <c r="Q5" s="27"/>
      <c r="R5" s="28"/>
      <c r="S5" s="16"/>
      <c r="T5" s="16"/>
      <c r="U5" s="29" t="s">
        <v>14</v>
      </c>
      <c r="V5" s="29" t="s">
        <v>15</v>
      </c>
      <c r="W5" s="29" t="s">
        <v>16</v>
      </c>
      <c r="X5" s="29" t="s">
        <v>17</v>
      </c>
    </row>
    <row r="6" spans="1:24" ht="32.25" customHeight="1">
      <c r="A6" s="34"/>
      <c r="B6" s="34"/>
      <c r="C6" s="17" t="s">
        <v>6</v>
      </c>
      <c r="D6" s="17" t="s">
        <v>49</v>
      </c>
      <c r="E6" s="17" t="s">
        <v>50</v>
      </c>
      <c r="F6" s="17" t="s">
        <v>45</v>
      </c>
      <c r="G6" s="18" t="s">
        <v>47</v>
      </c>
      <c r="H6" s="18" t="s">
        <v>48</v>
      </c>
      <c r="I6" s="17" t="s">
        <v>6</v>
      </c>
      <c r="J6" s="17" t="s">
        <v>49</v>
      </c>
      <c r="K6" s="17" t="s">
        <v>50</v>
      </c>
      <c r="L6" s="17" t="s">
        <v>45</v>
      </c>
      <c r="M6" s="18" t="s">
        <v>47</v>
      </c>
      <c r="N6" s="18" t="s">
        <v>48</v>
      </c>
      <c r="O6" s="17" t="s">
        <v>6</v>
      </c>
      <c r="P6" s="17" t="s">
        <v>49</v>
      </c>
      <c r="Q6" s="17" t="s">
        <v>50</v>
      </c>
      <c r="R6" s="17" t="s">
        <v>45</v>
      </c>
      <c r="S6" s="18" t="s">
        <v>47</v>
      </c>
      <c r="T6" s="18" t="s">
        <v>48</v>
      </c>
      <c r="U6" s="30"/>
      <c r="V6" s="30"/>
      <c r="W6" s="30"/>
      <c r="X6" s="30"/>
    </row>
    <row r="7" spans="1:24" ht="34.5" customHeight="1">
      <c r="A7" s="19"/>
      <c r="B7" s="23" t="s">
        <v>5</v>
      </c>
      <c r="C7" s="7">
        <v>584.247</v>
      </c>
      <c r="D7" s="20">
        <f>1!D7+2!D7+3!D7+4!D7+5!D7+6!D7+7!D7+8!D7</f>
        <v>16403.913</v>
      </c>
      <c r="E7" s="20">
        <f>1!E7+2!E7+3!E7+4!E7+5!E7+6!E7+7!E7+8!E7</f>
        <v>16406</v>
      </c>
      <c r="F7" s="20">
        <f>C7+D7-E7</f>
        <v>582.1599999999999</v>
      </c>
      <c r="G7" s="20">
        <v>582.16</v>
      </c>
      <c r="H7" s="20">
        <f>D7-F7+G7</f>
        <v>16403.913</v>
      </c>
      <c r="I7" s="7">
        <v>2108.132</v>
      </c>
      <c r="J7" s="20">
        <f>1!J7+2!J7+3!J7+4!J7+5!J7+6!J7+7!J7+8!J7</f>
        <v>7027.888000000001</v>
      </c>
      <c r="K7" s="20">
        <f>1!K7+2!K7+3!K7+4!K7+5!K7+6!K7+7!K7+8!K7</f>
        <v>7517</v>
      </c>
      <c r="L7" s="20">
        <f>I7+J7-K7</f>
        <v>1619.0200000000004</v>
      </c>
      <c r="M7" s="20">
        <v>1274.02</v>
      </c>
      <c r="N7" s="20">
        <f>J7-L7+M7</f>
        <v>6682.888000000001</v>
      </c>
      <c r="O7" s="7">
        <v>1235.791</v>
      </c>
      <c r="P7" s="20">
        <f>1!P7+2!P7+3!P7+4!P7+5!P7+6!P7+7!P7+8!P7</f>
        <v>820.499</v>
      </c>
      <c r="Q7" s="20">
        <f>1!Q7+2!Q7+3!Q7+4!Q7+5!Q7+6!Q7+7!Q7+8!Q7</f>
        <v>1338</v>
      </c>
      <c r="R7" s="20">
        <f>O7+P7-Q7</f>
        <v>718.29</v>
      </c>
      <c r="S7" s="20">
        <v>458.29</v>
      </c>
      <c r="T7" s="20">
        <f>P7-R7+S7</f>
        <v>560.499</v>
      </c>
      <c r="U7" s="20">
        <f>C7+I7+O7</f>
        <v>3928.17</v>
      </c>
      <c r="V7" s="20">
        <f>D7+J7+P7</f>
        <v>24252.3</v>
      </c>
      <c r="W7" s="20">
        <f>E7+K7+Q7</f>
        <v>25261</v>
      </c>
      <c r="X7" s="20" t="s">
        <v>67</v>
      </c>
    </row>
    <row r="9" spans="1:24" ht="26.25">
      <c r="A9" s="21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</sheetData>
  <sheetProtection/>
  <mergeCells count="13">
    <mergeCell ref="C5:F5"/>
    <mergeCell ref="W5:W6"/>
    <mergeCell ref="X5:X6"/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F1">
      <selection activeCell="X7" sqref="X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4" width="18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46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42</v>
      </c>
      <c r="D6" s="4" t="s">
        <v>43</v>
      </c>
      <c r="E6" s="4" t="s">
        <v>44</v>
      </c>
      <c r="F6" s="4" t="s">
        <v>45</v>
      </c>
      <c r="G6" s="10" t="s">
        <v>47</v>
      </c>
      <c r="H6" s="10" t="s">
        <v>48</v>
      </c>
      <c r="I6" s="4" t="s">
        <v>42</v>
      </c>
      <c r="J6" s="4" t="s">
        <v>43</v>
      </c>
      <c r="K6" s="4" t="s">
        <v>44</v>
      </c>
      <c r="L6" s="4" t="s">
        <v>45</v>
      </c>
      <c r="M6" s="10" t="s">
        <v>47</v>
      </c>
      <c r="N6" s="10" t="s">
        <v>48</v>
      </c>
      <c r="O6" s="4" t="s">
        <v>42</v>
      </c>
      <c r="P6" s="4" t="s">
        <v>43</v>
      </c>
      <c r="Q6" s="4" t="s">
        <v>44</v>
      </c>
      <c r="R6" s="4" t="s">
        <v>45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7!F7</f>
        <v>1265.34</v>
      </c>
      <c r="D7" s="7">
        <v>2404.82</v>
      </c>
      <c r="E7" s="7">
        <v>3088</v>
      </c>
      <c r="F7" s="7">
        <f>C7+D7-E7</f>
        <v>582.1599999999999</v>
      </c>
      <c r="G7" s="7">
        <v>582.16</v>
      </c>
      <c r="H7" s="7">
        <f>D7-F7+G7</f>
        <v>2404.82</v>
      </c>
      <c r="I7" s="7" t="str">
        <f>7!L7</f>
        <v>999/21</v>
      </c>
      <c r="J7" s="7">
        <v>4200.81</v>
      </c>
      <c r="K7" s="7">
        <v>3581</v>
      </c>
      <c r="L7" s="7" t="s">
        <v>62</v>
      </c>
      <c r="M7" s="7">
        <v>1274.02</v>
      </c>
      <c r="N7" s="7" t="e">
        <f>J7-L7+M7</f>
        <v>#VALUE!</v>
      </c>
      <c r="O7" s="7" t="s">
        <v>63</v>
      </c>
      <c r="P7" s="7">
        <v>185.5</v>
      </c>
      <c r="Q7" s="7">
        <v>428</v>
      </c>
      <c r="R7" s="7" t="s">
        <v>64</v>
      </c>
      <c r="S7" s="7">
        <v>458.29</v>
      </c>
      <c r="T7" s="7" t="e">
        <f>P7-R7+S7</f>
        <v>#VALUE!</v>
      </c>
      <c r="U7" s="7" t="s">
        <v>61</v>
      </c>
      <c r="V7" s="7">
        <f>D7+J7+P7</f>
        <v>6791.130000000001</v>
      </c>
      <c r="W7" s="7">
        <f>E7+K7+Q7</f>
        <v>7097</v>
      </c>
      <c r="X7" s="7" t="s">
        <v>65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F1">
      <selection activeCell="X7" sqref="X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4" width="18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37</v>
      </c>
      <c r="D6" s="4" t="s">
        <v>40</v>
      </c>
      <c r="E6" s="4" t="s">
        <v>41</v>
      </c>
      <c r="F6" s="4" t="s">
        <v>42</v>
      </c>
      <c r="G6" s="10" t="s">
        <v>47</v>
      </c>
      <c r="H6" s="10" t="s">
        <v>48</v>
      </c>
      <c r="I6" s="4" t="s">
        <v>37</v>
      </c>
      <c r="J6" s="4" t="s">
        <v>40</v>
      </c>
      <c r="K6" s="4" t="s">
        <v>41</v>
      </c>
      <c r="L6" s="4" t="s">
        <v>42</v>
      </c>
      <c r="M6" s="10" t="s">
        <v>47</v>
      </c>
      <c r="N6" s="10" t="s">
        <v>48</v>
      </c>
      <c r="O6" s="4" t="s">
        <v>37</v>
      </c>
      <c r="P6" s="4" t="s">
        <v>40</v>
      </c>
      <c r="Q6" s="4" t="s">
        <v>41</v>
      </c>
      <c r="R6" s="4" t="s">
        <v>42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6!F7</f>
        <v>1315.33</v>
      </c>
      <c r="D7" s="7">
        <v>140.01</v>
      </c>
      <c r="E7" s="7">
        <v>190</v>
      </c>
      <c r="F7" s="7">
        <f>C7+D7-E7</f>
        <v>1265.34</v>
      </c>
      <c r="G7" s="7">
        <v>1265.34</v>
      </c>
      <c r="H7" s="7">
        <f>D7-F7+G7</f>
        <v>140.01</v>
      </c>
      <c r="I7" s="7" t="str">
        <f>6!L7</f>
        <v>1430/76</v>
      </c>
      <c r="J7" s="7">
        <v>522.45</v>
      </c>
      <c r="K7" s="7">
        <v>954</v>
      </c>
      <c r="L7" s="7" t="s">
        <v>59</v>
      </c>
      <c r="M7" s="7">
        <v>654.21</v>
      </c>
      <c r="N7" s="7" t="e">
        <f>J7-L7+M7</f>
        <v>#VALUE!</v>
      </c>
      <c r="O7" s="7" t="str">
        <f>6!R7</f>
        <v>1100/79</v>
      </c>
      <c r="P7" s="7">
        <v>0</v>
      </c>
      <c r="Q7" s="7">
        <v>140</v>
      </c>
      <c r="R7" s="7" t="s">
        <v>60</v>
      </c>
      <c r="S7" s="7">
        <v>700.79</v>
      </c>
      <c r="T7" s="7" t="e">
        <f>P7-R7+S7</f>
        <v>#VALUE!</v>
      </c>
      <c r="U7" s="7" t="s">
        <v>58</v>
      </c>
      <c r="V7" s="7">
        <f>D7+J7+P7</f>
        <v>662.46</v>
      </c>
      <c r="W7" s="7">
        <f>E7+K7+Q7</f>
        <v>1284</v>
      </c>
      <c r="X7" s="7" t="s">
        <v>61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F1">
      <selection activeCell="O7" sqref="O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4" width="18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33</v>
      </c>
      <c r="D6" s="4" t="s">
        <v>35</v>
      </c>
      <c r="E6" s="4" t="s">
        <v>36</v>
      </c>
      <c r="F6" s="4" t="s">
        <v>37</v>
      </c>
      <c r="G6" s="10" t="s">
        <v>47</v>
      </c>
      <c r="H6" s="10" t="s">
        <v>48</v>
      </c>
      <c r="I6" s="4" t="s">
        <v>33</v>
      </c>
      <c r="J6" s="4" t="s">
        <v>35</v>
      </c>
      <c r="K6" s="4" t="s">
        <v>36</v>
      </c>
      <c r="L6" s="4" t="s">
        <v>37</v>
      </c>
      <c r="M6" s="10" t="s">
        <v>47</v>
      </c>
      <c r="N6" s="10" t="s">
        <v>48</v>
      </c>
      <c r="O6" s="4" t="s">
        <v>33</v>
      </c>
      <c r="P6" s="4" t="s">
        <v>35</v>
      </c>
      <c r="Q6" s="4" t="s">
        <v>36</v>
      </c>
      <c r="R6" s="4" t="s">
        <v>37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5!F7</f>
        <v>834.1799999999998</v>
      </c>
      <c r="D7" s="7">
        <v>2708.15</v>
      </c>
      <c r="E7" s="7">
        <v>2227</v>
      </c>
      <c r="F7" s="7">
        <f>C7+D7-E7</f>
        <v>1315.33</v>
      </c>
      <c r="G7" s="7">
        <v>1315.33</v>
      </c>
      <c r="H7" s="7">
        <f>D7-F7+G7</f>
        <v>2708.15</v>
      </c>
      <c r="I7" s="7" t="s">
        <v>52</v>
      </c>
      <c r="J7" s="7">
        <v>2249.63</v>
      </c>
      <c r="K7" s="7">
        <v>1857</v>
      </c>
      <c r="L7" s="7" t="s">
        <v>55</v>
      </c>
      <c r="M7" s="7">
        <v>1085.76</v>
      </c>
      <c r="N7" s="7" t="e">
        <f>J7-L7+M7</f>
        <v>#VALUE!</v>
      </c>
      <c r="O7" s="7" t="s">
        <v>66</v>
      </c>
      <c r="P7" s="7">
        <v>75</v>
      </c>
      <c r="Q7" s="7">
        <v>325</v>
      </c>
      <c r="R7" s="7" t="s">
        <v>56</v>
      </c>
      <c r="S7" s="7">
        <v>1070.79</v>
      </c>
      <c r="T7" s="7" t="e">
        <f>P7-R7+S7</f>
        <v>#VALUE!</v>
      </c>
      <c r="U7" s="7" t="s">
        <v>57</v>
      </c>
      <c r="V7" s="7">
        <f>D7+J7+P7</f>
        <v>5032.780000000001</v>
      </c>
      <c r="W7" s="7">
        <f>E7+K7+Q7</f>
        <v>4409</v>
      </c>
      <c r="X7" s="7" t="s">
        <v>58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F1">
      <selection activeCell="X7" sqref="X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3" width="18.7109375" style="1" customWidth="1"/>
    <col min="24" max="24" width="21.0039062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29</v>
      </c>
      <c r="D6" s="4" t="s">
        <v>31</v>
      </c>
      <c r="E6" s="4" t="s">
        <v>32</v>
      </c>
      <c r="F6" s="4" t="s">
        <v>33</v>
      </c>
      <c r="G6" s="10" t="s">
        <v>47</v>
      </c>
      <c r="H6" s="10" t="s">
        <v>48</v>
      </c>
      <c r="I6" s="4" t="s">
        <v>29</v>
      </c>
      <c r="J6" s="4" t="s">
        <v>31</v>
      </c>
      <c r="K6" s="4" t="s">
        <v>32</v>
      </c>
      <c r="L6" s="4" t="s">
        <v>33</v>
      </c>
      <c r="M6" s="10" t="s">
        <v>47</v>
      </c>
      <c r="N6" s="10" t="s">
        <v>48</v>
      </c>
      <c r="O6" s="4" t="s">
        <v>29</v>
      </c>
      <c r="P6" s="4" t="s">
        <v>31</v>
      </c>
      <c r="Q6" s="4" t="s">
        <v>32</v>
      </c>
      <c r="R6" s="4" t="s">
        <v>33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4!F7</f>
        <v>834.1799999999998</v>
      </c>
      <c r="D7" s="7">
        <v>2118</v>
      </c>
      <c r="E7" s="7">
        <v>2118</v>
      </c>
      <c r="F7" s="7">
        <f>C7+D7-E7</f>
        <v>834.1799999999998</v>
      </c>
      <c r="G7" s="7">
        <v>834.18</v>
      </c>
      <c r="H7" s="7">
        <f>D7-F7+G7</f>
        <v>2118</v>
      </c>
      <c r="I7" s="7">
        <f>4!L7</f>
        <v>1038.13</v>
      </c>
      <c r="J7" s="7">
        <v>0</v>
      </c>
      <c r="K7" s="7">
        <v>0</v>
      </c>
      <c r="L7" s="7" t="s">
        <v>52</v>
      </c>
      <c r="M7" s="7">
        <v>693.13</v>
      </c>
      <c r="N7" s="7" t="e">
        <f>J7-L7+M7</f>
        <v>#VALUE!</v>
      </c>
      <c r="O7" s="7">
        <f>4!R7</f>
        <v>1350.79</v>
      </c>
      <c r="P7" s="7">
        <v>0</v>
      </c>
      <c r="Q7" s="7">
        <v>0</v>
      </c>
      <c r="R7" s="7" t="s">
        <v>53</v>
      </c>
      <c r="S7" s="7">
        <v>1320.79</v>
      </c>
      <c r="T7" s="7" t="e">
        <f>P7-R7+S7</f>
        <v>#VALUE!</v>
      </c>
      <c r="U7" s="7">
        <f>C7+I7+O7</f>
        <v>3223.1</v>
      </c>
      <c r="V7" s="7">
        <f>D7+J7+P7</f>
        <v>2118</v>
      </c>
      <c r="W7" s="7">
        <f>E7+K7+Q7</f>
        <v>2118</v>
      </c>
      <c r="X7" s="7" t="s">
        <v>54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4" width="18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30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25</v>
      </c>
      <c r="D6" s="4" t="s">
        <v>27</v>
      </c>
      <c r="E6" s="4" t="s">
        <v>28</v>
      </c>
      <c r="F6" s="4" t="s">
        <v>29</v>
      </c>
      <c r="G6" s="10" t="s">
        <v>47</v>
      </c>
      <c r="H6" s="10" t="s">
        <v>48</v>
      </c>
      <c r="I6" s="4" t="s">
        <v>25</v>
      </c>
      <c r="J6" s="4" t="s">
        <v>27</v>
      </c>
      <c r="K6" s="4" t="s">
        <v>28</v>
      </c>
      <c r="L6" s="4" t="s">
        <v>29</v>
      </c>
      <c r="M6" s="10" t="s">
        <v>47</v>
      </c>
      <c r="N6" s="10" t="s">
        <v>48</v>
      </c>
      <c r="O6" s="4" t="s">
        <v>25</v>
      </c>
      <c r="P6" s="4" t="s">
        <v>27</v>
      </c>
      <c r="Q6" s="4" t="s">
        <v>28</v>
      </c>
      <c r="R6" s="4" t="s">
        <v>29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3!F7</f>
        <v>834.1799999999998</v>
      </c>
      <c r="D7" s="7">
        <v>1575</v>
      </c>
      <c r="E7" s="7">
        <v>1575</v>
      </c>
      <c r="F7" s="7">
        <f>C7+D7-E7</f>
        <v>834.1799999999998</v>
      </c>
      <c r="G7" s="7">
        <v>834.18</v>
      </c>
      <c r="H7" s="7">
        <f>D7-F7+G7</f>
        <v>1575</v>
      </c>
      <c r="I7" s="7">
        <f>3!L7</f>
        <v>1278.13</v>
      </c>
      <c r="J7" s="7">
        <v>0</v>
      </c>
      <c r="K7" s="7">
        <v>240</v>
      </c>
      <c r="L7" s="7">
        <f>I7+J7-K7</f>
        <v>1038.13</v>
      </c>
      <c r="M7" s="7">
        <v>1038.13</v>
      </c>
      <c r="N7" s="7">
        <f>J7-L7+M7</f>
        <v>0</v>
      </c>
      <c r="O7" s="7">
        <f>3!R7</f>
        <v>850.79</v>
      </c>
      <c r="P7" s="7">
        <v>500</v>
      </c>
      <c r="Q7" s="7">
        <v>0</v>
      </c>
      <c r="R7" s="7">
        <f>O7+P7-Q7</f>
        <v>1350.79</v>
      </c>
      <c r="S7" s="7">
        <v>1350.79</v>
      </c>
      <c r="T7" s="7">
        <f>P7-R7+S7</f>
        <v>500</v>
      </c>
      <c r="U7" s="7">
        <f>C7+I7+O7</f>
        <v>2963.1</v>
      </c>
      <c r="V7" s="7">
        <f>D7+J7+P7</f>
        <v>2075</v>
      </c>
      <c r="W7" s="7">
        <f>E7+K7+Q7</f>
        <v>1815</v>
      </c>
      <c r="X7" s="7">
        <f>F7+L7+R7</f>
        <v>3223.1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4" width="18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21</v>
      </c>
      <c r="D6" s="4" t="s">
        <v>23</v>
      </c>
      <c r="E6" s="4" t="s">
        <v>24</v>
      </c>
      <c r="F6" s="4" t="s">
        <v>25</v>
      </c>
      <c r="G6" s="10" t="s">
        <v>47</v>
      </c>
      <c r="H6" s="10" t="s">
        <v>48</v>
      </c>
      <c r="I6" s="4" t="s">
        <v>21</v>
      </c>
      <c r="J6" s="4" t="s">
        <v>23</v>
      </c>
      <c r="K6" s="4" t="s">
        <v>24</v>
      </c>
      <c r="L6" s="4" t="s">
        <v>25</v>
      </c>
      <c r="M6" s="10" t="s">
        <v>47</v>
      </c>
      <c r="N6" s="10" t="s">
        <v>48</v>
      </c>
      <c r="O6" s="4" t="s">
        <v>21</v>
      </c>
      <c r="P6" s="4" t="s">
        <v>23</v>
      </c>
      <c r="Q6" s="4" t="s">
        <v>24</v>
      </c>
      <c r="R6" s="4" t="s">
        <v>25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2!F7</f>
        <v>834.1700000000005</v>
      </c>
      <c r="D7" s="7">
        <v>800.0099999999994</v>
      </c>
      <c r="E7" s="7">
        <v>800</v>
      </c>
      <c r="F7" s="7">
        <f>C7+D7-E7</f>
        <v>834.1799999999998</v>
      </c>
      <c r="G7" s="7">
        <v>834.18</v>
      </c>
      <c r="H7" s="7">
        <f>D7-F7+G7</f>
        <v>800.0099999999995</v>
      </c>
      <c r="I7" s="7">
        <f>2!L7</f>
        <v>1528.13</v>
      </c>
      <c r="J7" s="7">
        <v>0</v>
      </c>
      <c r="K7" s="7">
        <v>250</v>
      </c>
      <c r="L7" s="7">
        <f>I7+J7-K7</f>
        <v>1278.13</v>
      </c>
      <c r="M7" s="7">
        <v>1278.13</v>
      </c>
      <c r="N7" s="7">
        <f>J7-L7+M7</f>
        <v>0</v>
      </c>
      <c r="O7" s="7">
        <f>2!R7</f>
        <v>980.79</v>
      </c>
      <c r="P7" s="7">
        <v>0</v>
      </c>
      <c r="Q7" s="7">
        <v>130</v>
      </c>
      <c r="R7" s="7">
        <f>O7+P7-Q7</f>
        <v>850.79</v>
      </c>
      <c r="S7" s="7">
        <v>850.79</v>
      </c>
      <c r="T7" s="7">
        <f>P7-R7+S7</f>
        <v>0</v>
      </c>
      <c r="U7" s="7">
        <f>C7+I7+O7</f>
        <v>3343.0900000000006</v>
      </c>
      <c r="V7" s="7">
        <f>D7+J7+P7</f>
        <v>800.0099999999994</v>
      </c>
      <c r="W7" s="7">
        <f>E7+K7+Q7</f>
        <v>1180</v>
      </c>
      <c r="X7" s="7">
        <f>F7+L7+R7</f>
        <v>2963.1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8.7109375" style="1" customWidth="1"/>
    <col min="7" max="8" width="18.7109375" style="1" hidden="1" customWidth="1"/>
    <col min="9" max="12" width="18.7109375" style="1" customWidth="1"/>
    <col min="13" max="14" width="18.7109375" style="1" hidden="1" customWidth="1"/>
    <col min="15" max="18" width="18.7109375" style="1" customWidth="1"/>
    <col min="19" max="20" width="18.7109375" style="1" hidden="1" customWidth="1"/>
    <col min="21" max="24" width="18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39" t="s">
        <v>11</v>
      </c>
      <c r="D5" s="40"/>
      <c r="E5" s="40"/>
      <c r="F5" s="41"/>
      <c r="G5" s="9"/>
      <c r="H5" s="9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18</v>
      </c>
      <c r="D6" s="4" t="s">
        <v>19</v>
      </c>
      <c r="E6" s="4" t="s">
        <v>20</v>
      </c>
      <c r="F6" s="4" t="s">
        <v>21</v>
      </c>
      <c r="G6" s="10" t="s">
        <v>47</v>
      </c>
      <c r="H6" s="10" t="s">
        <v>48</v>
      </c>
      <c r="I6" s="4" t="s">
        <v>18</v>
      </c>
      <c r="J6" s="4" t="s">
        <v>19</v>
      </c>
      <c r="K6" s="4" t="s">
        <v>20</v>
      </c>
      <c r="L6" s="4" t="s">
        <v>21</v>
      </c>
      <c r="M6" s="10" t="s">
        <v>47</v>
      </c>
      <c r="N6" s="10" t="s">
        <v>48</v>
      </c>
      <c r="O6" s="4" t="s">
        <v>18</v>
      </c>
      <c r="P6" s="4" t="s">
        <v>19</v>
      </c>
      <c r="Q6" s="4" t="s">
        <v>20</v>
      </c>
      <c r="R6" s="4" t="s">
        <v>21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f>1!F7</f>
        <v>834.0700000000006</v>
      </c>
      <c r="D7" s="7">
        <v>3024.1</v>
      </c>
      <c r="E7" s="7">
        <v>3024</v>
      </c>
      <c r="F7" s="7">
        <f>C7+D7-E7</f>
        <v>834.1700000000005</v>
      </c>
      <c r="G7" s="7">
        <v>834.17</v>
      </c>
      <c r="H7" s="7">
        <f>D7-F7+G7</f>
        <v>3024.0999999999995</v>
      </c>
      <c r="I7" s="7">
        <f>1!L7</f>
        <v>2108.13</v>
      </c>
      <c r="J7" s="7">
        <v>0</v>
      </c>
      <c r="K7" s="7">
        <v>580</v>
      </c>
      <c r="L7" s="7">
        <f>I7+J7-K7</f>
        <v>1528.13</v>
      </c>
      <c r="M7" s="7">
        <v>1528.13</v>
      </c>
      <c r="N7" s="7">
        <f>J7-L7+M7</f>
        <v>0</v>
      </c>
      <c r="O7" s="7">
        <f>1!R7</f>
        <v>1160.79</v>
      </c>
      <c r="P7" s="7">
        <v>0</v>
      </c>
      <c r="Q7" s="7">
        <v>180</v>
      </c>
      <c r="R7" s="7">
        <f>O7+P7-Q7</f>
        <v>980.79</v>
      </c>
      <c r="S7" s="7">
        <v>980.79</v>
      </c>
      <c r="T7" s="7">
        <f>P7-R7+S7</f>
        <v>0</v>
      </c>
      <c r="U7" s="7">
        <f>C7+I7+O7</f>
        <v>4102.990000000001</v>
      </c>
      <c r="V7" s="7">
        <f>D7+J7+P7</f>
        <v>3024.1</v>
      </c>
      <c r="W7" s="7">
        <f>E7+K7+Q7</f>
        <v>3784</v>
      </c>
      <c r="X7" s="7">
        <f>F7+L7+R7</f>
        <v>3343.0900000000006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A1:X1"/>
    <mergeCell ref="A2:X2"/>
    <mergeCell ref="B3:X3"/>
    <mergeCell ref="A5:A6"/>
    <mergeCell ref="B5:B6"/>
    <mergeCell ref="C5:F5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rightToLeft="1" zoomScale="75" zoomScaleNormal="75" zoomScalePageLayoutView="0" workbookViewId="0" topLeftCell="A1">
      <selection activeCell="I23" sqref="I23"/>
    </sheetView>
  </sheetViews>
  <sheetFormatPr defaultColWidth="9.140625" defaultRowHeight="12.75"/>
  <cols>
    <col min="1" max="1" width="6.28125" style="1" customWidth="1"/>
    <col min="2" max="2" width="23.8515625" style="1" customWidth="1"/>
    <col min="3" max="6" width="17.7109375" style="1" customWidth="1"/>
    <col min="7" max="8" width="17.7109375" style="1" hidden="1" customWidth="1"/>
    <col min="9" max="12" width="17.7109375" style="1" customWidth="1"/>
    <col min="13" max="14" width="17.7109375" style="1" hidden="1" customWidth="1"/>
    <col min="15" max="18" width="17.7109375" style="1" customWidth="1"/>
    <col min="19" max="20" width="17.7109375" style="1" hidden="1" customWidth="1"/>
    <col min="21" max="24" width="17.7109375" style="1" customWidth="1"/>
    <col min="25" max="16384" width="9.140625" style="1" customWidth="1"/>
  </cols>
  <sheetData>
    <row r="1" spans="1:24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customHeight="1">
      <c r="A3" s="2"/>
      <c r="B3" s="36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18">
      <c r="X4" s="3" t="s">
        <v>2</v>
      </c>
    </row>
    <row r="5" spans="1:24" ht="24" customHeight="1">
      <c r="A5" s="37" t="s">
        <v>3</v>
      </c>
      <c r="B5" s="37" t="s">
        <v>4</v>
      </c>
      <c r="C5" s="46" t="s">
        <v>11</v>
      </c>
      <c r="D5" s="47"/>
      <c r="E5" s="47"/>
      <c r="F5" s="47"/>
      <c r="G5" s="47"/>
      <c r="H5" s="48"/>
      <c r="I5" s="39" t="s">
        <v>12</v>
      </c>
      <c r="J5" s="40"/>
      <c r="K5" s="40"/>
      <c r="L5" s="41"/>
      <c r="M5" s="9"/>
      <c r="N5" s="9"/>
      <c r="O5" s="39" t="s">
        <v>13</v>
      </c>
      <c r="P5" s="40"/>
      <c r="Q5" s="40"/>
      <c r="R5" s="41"/>
      <c r="S5" s="11"/>
      <c r="T5" s="11"/>
      <c r="U5" s="42" t="s">
        <v>14</v>
      </c>
      <c r="V5" s="42" t="s">
        <v>15</v>
      </c>
      <c r="W5" s="42" t="s">
        <v>16</v>
      </c>
      <c r="X5" s="42" t="s">
        <v>17</v>
      </c>
    </row>
    <row r="6" spans="1:24" ht="32.25" customHeight="1">
      <c r="A6" s="38"/>
      <c r="B6" s="38"/>
      <c r="C6" s="4" t="s">
        <v>6</v>
      </c>
      <c r="D6" s="4" t="s">
        <v>7</v>
      </c>
      <c r="E6" s="4" t="s">
        <v>8</v>
      </c>
      <c r="F6" s="4" t="s">
        <v>9</v>
      </c>
      <c r="G6" s="10" t="s">
        <v>47</v>
      </c>
      <c r="H6" s="10" t="s">
        <v>48</v>
      </c>
      <c r="I6" s="4" t="s">
        <v>6</v>
      </c>
      <c r="J6" s="4" t="s">
        <v>7</v>
      </c>
      <c r="K6" s="4" t="s">
        <v>8</v>
      </c>
      <c r="L6" s="4" t="s">
        <v>9</v>
      </c>
      <c r="M6" s="10" t="s">
        <v>47</v>
      </c>
      <c r="N6" s="10" t="s">
        <v>48</v>
      </c>
      <c r="O6" s="4" t="s">
        <v>6</v>
      </c>
      <c r="P6" s="4" t="s">
        <v>7</v>
      </c>
      <c r="Q6" s="4" t="s">
        <v>8</v>
      </c>
      <c r="R6" s="4" t="s">
        <v>9</v>
      </c>
      <c r="S6" s="10" t="s">
        <v>47</v>
      </c>
      <c r="T6" s="10" t="s">
        <v>48</v>
      </c>
      <c r="U6" s="43"/>
      <c r="V6" s="43"/>
      <c r="W6" s="43"/>
      <c r="X6" s="43"/>
    </row>
    <row r="7" spans="1:24" ht="34.5" customHeight="1">
      <c r="A7" s="5"/>
      <c r="B7" s="6" t="s">
        <v>5</v>
      </c>
      <c r="C7" s="7">
        <v>584.247</v>
      </c>
      <c r="D7" s="7">
        <v>3633.8230000000003</v>
      </c>
      <c r="E7" s="7">
        <v>3384</v>
      </c>
      <c r="F7" s="7">
        <f>C7+D7-E7</f>
        <v>834.0700000000006</v>
      </c>
      <c r="G7" s="7">
        <v>834.07</v>
      </c>
      <c r="H7" s="7">
        <f>D7-F7+G7</f>
        <v>3633.823</v>
      </c>
      <c r="I7" s="7">
        <v>2108.132</v>
      </c>
      <c r="J7" s="7">
        <v>54.99800000000005</v>
      </c>
      <c r="K7" s="7">
        <v>55</v>
      </c>
      <c r="L7" s="7">
        <f>I7+J7-K7</f>
        <v>2108.13</v>
      </c>
      <c r="M7" s="7">
        <v>2108.13</v>
      </c>
      <c r="N7" s="7">
        <f>J7-L7+M7</f>
        <v>54.99800000000005</v>
      </c>
      <c r="O7" s="7">
        <v>1235.791</v>
      </c>
      <c r="P7" s="7">
        <v>59.999000000000024</v>
      </c>
      <c r="Q7" s="7">
        <v>135</v>
      </c>
      <c r="R7" s="7">
        <f>O7+P7-Q7</f>
        <v>1160.79</v>
      </c>
      <c r="S7" s="7">
        <v>1160.79</v>
      </c>
      <c r="T7" s="7">
        <f>P7-R7+S7</f>
        <v>59.999000000000024</v>
      </c>
      <c r="U7" s="7">
        <f>C7+I7+O7</f>
        <v>3928.17</v>
      </c>
      <c r="V7" s="7">
        <f>D7+J7+P7</f>
        <v>3748.8200000000006</v>
      </c>
      <c r="W7" s="7">
        <f>E7+K7+Q7</f>
        <v>3574</v>
      </c>
      <c r="X7" s="7">
        <f>F7+L7+R7</f>
        <v>4102.990000000001</v>
      </c>
    </row>
    <row r="9" spans="1:24" ht="26.25">
      <c r="A9" s="8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</sheetData>
  <sheetProtection/>
  <mergeCells count="13">
    <mergeCell ref="B9:X9"/>
    <mergeCell ref="I5:L5"/>
    <mergeCell ref="O5:R5"/>
    <mergeCell ref="U5:U6"/>
    <mergeCell ref="V5:V6"/>
    <mergeCell ref="C5:H5"/>
    <mergeCell ref="A1:X1"/>
    <mergeCell ref="A2:X2"/>
    <mergeCell ref="B3:X3"/>
    <mergeCell ref="A5:A6"/>
    <mergeCell ref="B5:B6"/>
    <mergeCell ref="W5:W6"/>
    <mergeCell ref="X5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hamidi mohammadi eshghabadi</dc:creator>
  <cp:keywords/>
  <dc:description/>
  <cp:lastModifiedBy>Guest004</cp:lastModifiedBy>
  <cp:lastPrinted>2018-12-11T04:16:32Z</cp:lastPrinted>
  <dcterms:created xsi:type="dcterms:W3CDTF">1996-10-14T23:33:28Z</dcterms:created>
  <dcterms:modified xsi:type="dcterms:W3CDTF">2018-12-12T06:07:53Z</dcterms:modified>
  <cp:category/>
  <cp:version/>
  <cp:contentType/>
  <cp:contentStatus/>
</cp:coreProperties>
</file>