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 activeTab="1"/>
  </bookViews>
  <sheets>
    <sheet name="گندم 97" sheetId="1" r:id="rId1"/>
    <sheet name="جو 97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13" i="1" l="1"/>
  <c r="Z8" i="1" l="1"/>
  <c r="Z12" i="2" l="1"/>
  <c r="Z10" i="1" l="1"/>
  <c r="U24" i="1" l="1"/>
  <c r="P24" i="1"/>
  <c r="Z4" i="1" l="1"/>
  <c r="Z7" i="1" l="1"/>
  <c r="Y30" i="2" l="1"/>
  <c r="K30" i="2"/>
  <c r="K24" i="1"/>
  <c r="Z5" i="1" l="1"/>
  <c r="Z6" i="1"/>
  <c r="Z9" i="1"/>
  <c r="Z11" i="1"/>
  <c r="Z12" i="1"/>
  <c r="Z5" i="2"/>
  <c r="Z6" i="2"/>
  <c r="Z7" i="2"/>
  <c r="Z8" i="2"/>
  <c r="Z9" i="2"/>
  <c r="Z10" i="2"/>
  <c r="Z11" i="2"/>
  <c r="Z4" i="2"/>
  <c r="Y24" i="1"/>
  <c r="Z30" i="2" l="1"/>
  <c r="Z24" i="1"/>
  <c r="F24" i="1"/>
  <c r="H24" i="1"/>
  <c r="J24" i="1"/>
  <c r="J30" i="2"/>
  <c r="I30" i="2"/>
  <c r="H30" i="2"/>
  <c r="F30" i="2"/>
</calcChain>
</file>

<file path=xl/sharedStrings.xml><?xml version="1.0" encoding="utf-8"?>
<sst xmlns="http://schemas.openxmlformats.org/spreadsheetml/2006/main" count="136" uniqueCount="50">
  <si>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</si>
  <si>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</si>
  <si>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</si>
  <si>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</si>
  <si>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</si>
  <si>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</si>
  <si>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</si>
  <si>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</si>
  <si>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</si>
  <si>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</si>
  <si>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</si>
  <si>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</si>
  <si>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</si>
  <si>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</si>
  <si>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</si>
  <si>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</si>
  <si>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جمع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</si>
  <si>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</si>
  <si>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</si>
  <si>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</si>
  <si>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</si>
  <si>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</si>
  <si>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</si>
  <si>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</si>
  <si>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نام و نام خانوادگی تنظیم کننده:</t>
  </si>
  <si>
    <t>نام ونام خانوادگی تنظیم کننده:</t>
  </si>
  <si>
    <t>ارسالی بوجاری نشده</t>
  </si>
  <si>
    <t>میزان استحصال بذر دریافتی</t>
  </si>
  <si>
    <t>میزان برنامه ابلاغی خرید</t>
  </si>
  <si>
    <t>میزان ارسالی بوجاری نشده</t>
  </si>
  <si>
    <t>فروش  استان</t>
  </si>
  <si>
    <t>میزان فروش  استان</t>
  </si>
  <si>
    <t xml:space="preserve">مرکزی - اراک </t>
  </si>
  <si>
    <t>مرکزی - اراک</t>
  </si>
  <si>
    <t xml:space="preserve">گواهی شده </t>
  </si>
  <si>
    <t>آبی</t>
  </si>
  <si>
    <t>ماکویی</t>
  </si>
  <si>
    <t>بهمن</t>
  </si>
  <si>
    <t>مادری</t>
  </si>
  <si>
    <t>گواهی شده</t>
  </si>
  <si>
    <t>میهن</t>
  </si>
  <si>
    <t>اروم</t>
  </si>
  <si>
    <t>حیدری</t>
  </si>
  <si>
    <t>پرورشی3</t>
  </si>
  <si>
    <t>پیشگام</t>
  </si>
  <si>
    <t>جلگه</t>
  </si>
  <si>
    <t>زارع</t>
  </si>
  <si>
    <t>پرورشی</t>
  </si>
  <si>
    <t xml:space="preserve">           گزارش عملکرد تدارک،بوجاری و فروش بذر گندم استان مرکزی - اراک   تا تاریخ   28/ 09 / 1397         واحد: تن </t>
  </si>
  <si>
    <t xml:space="preserve">       گزارش عملکرد تدارک،بوجاری و فروش بذر جو استان مرکزی - اراک  تا تاریخ    28 /09/ 1397            واحد: تن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</si>
</sst>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" x14ac:knownFonts="1">
    <font>
      <sz val="11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0" xfId="0" applyBorder="1"/>
    <xf numFmtId="0" fontId="0" fillId="0" borderId="31" xfId="0" applyBorder="1"/>
    <xf numFmtId="0" fontId="1" fillId="0" borderId="0" xfId="0" applyFont="1"/>
    <xf numFmtId="0" fontId="2" fillId="0" borderId="0" xfId="0" applyFont="1"/>
    <xf numFmtId="0" fontId="2" fillId="0" borderId="24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2" fillId="0" borderId="24" xfId="0" applyNumberFormat="1" applyFont="1" applyBorder="1"/>
    <xf numFmtId="164" fontId="2" fillId="0" borderId="22" xfId="0" applyNumberFormat="1" applyFont="1" applyBorder="1"/>
    <xf numFmtId="165" fontId="2" fillId="0" borderId="22" xfId="0" applyNumberFormat="1" applyFont="1" applyBorder="1"/>
    <xf numFmtId="0" fontId="0" fillId="0" borderId="11" xfId="0" applyBorder="1" applyAlignment="1">
      <alignment horizontal="right" vertical="center"/>
    </xf>
    <xf numFmtId="165" fontId="2" fillId="0" borderId="26" xfId="0" applyNumberFormat="1" applyFont="1" applyBorder="1"/>
    <xf numFmtId="0" fontId="0" fillId="0" borderId="14" xfId="0" applyFill="1" applyBorder="1"/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24" xfId="0" applyNumberFormat="1" applyFont="1" applyBorder="1"/>
    <xf numFmtId="164" fontId="0" fillId="0" borderId="37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65" fontId="0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4" xfId="0" applyNumberFormat="1" applyFill="1" applyBorder="1"/>
    <xf numFmtId="164" fontId="0" fillId="0" borderId="1" xfId="0" applyNumberFormat="1" applyFill="1" applyBorder="1"/>
    <xf numFmtId="164" fontId="0" fillId="0" borderId="14" xfId="0" applyNumberFormat="1" applyBorder="1"/>
    <xf numFmtId="164" fontId="0" fillId="0" borderId="1" xfId="0" applyNumberFormat="1" applyBorder="1"/>
    <xf numFmtId="164" fontId="0" fillId="0" borderId="18" xfId="0" applyNumberFormat="1" applyBorder="1"/>
    <xf numFmtId="164" fontId="0" fillId="0" borderId="16" xfId="0" applyNumberFormat="1" applyBorder="1"/>
    <xf numFmtId="0" fontId="0" fillId="2" borderId="1" xfId="0" applyFill="1" applyBorder="1"/>
    <xf numFmtId="0" fontId="0" fillId="2" borderId="14" xfId="0" applyFill="1" applyBorder="1"/>
    <xf numFmtId="0" fontId="2" fillId="0" borderId="34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6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26"/>
  <sheetViews>
    <sheetView rightToLeft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I3" sqref="I3"/>
    </sheetView>
  </sheetViews>
  <sheetFormatPr defaultRowHeight="14.25" x14ac:dyDescent="0.2"/>
  <cols>
    <col min="1" max="1" width="3.875" customWidth="1"/>
    <col min="2" max="2" width="12.25" customWidth="1"/>
    <col min="3" max="3" width="12" bestFit="1" customWidth="1"/>
    <col min="4" max="4" width="7" customWidth="1"/>
    <col min="5" max="5" width="7.375" customWidth="1"/>
    <col min="6" max="6" width="8.75" customWidth="1"/>
    <col min="7" max="7" width="9.25" customWidth="1"/>
    <col min="8" max="8" width="10.625" bestFit="1" customWidth="1"/>
    <col min="9" max="9" width="11.125" bestFit="1" customWidth="1"/>
    <col min="10" max="11" width="11.375" bestFit="1" customWidth="1"/>
    <col min="12" max="12" width="6.375" customWidth="1"/>
    <col min="13" max="13" width="6.625" customWidth="1"/>
    <col min="14" max="14" width="9.25" customWidth="1"/>
    <col min="15" max="15" width="8.25" customWidth="1"/>
    <col min="16" max="16" width="9.625" customWidth="1"/>
    <col min="17" max="17" width="8.375" customWidth="1"/>
    <col min="18" max="18" width="8.5" customWidth="1"/>
    <col min="19" max="19" width="5.875" customWidth="1"/>
    <col min="20" max="20" width="8" customWidth="1"/>
    <col min="21" max="21" width="8.75" customWidth="1"/>
    <col min="22" max="22" width="8.5" customWidth="1"/>
    <col min="23" max="23" width="6.875" customWidth="1"/>
    <col min="24" max="24" width="8.25" customWidth="1"/>
    <col min="25" max="25" width="11.375" bestFit="1" customWidth="1"/>
    <col min="26" max="26" width="11" customWidth="1"/>
    <col min="27" max="27" width="13" customWidth="1"/>
  </cols>
  <sheetData>
    <row r="2" spans="1:73" s="16" customFormat="1" ht="18.75" thickBot="1" x14ac:dyDescent="0.3">
      <c r="B2" s="101" t="s">
        <v>48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</row>
    <row r="3" spans="1:73" s="50" customFormat="1" ht="50.1" customHeight="1" thickTop="1" thickBot="1" x14ac:dyDescent="0.25">
      <c r="A3" s="43" t="s">
        <v>0</v>
      </c>
      <c r="B3" s="44" t="s">
        <v>1</v>
      </c>
      <c r="C3" s="45" t="s">
        <v>2</v>
      </c>
      <c r="D3" s="45" t="s">
        <v>3</v>
      </c>
      <c r="E3" s="46" t="s">
        <v>4</v>
      </c>
      <c r="F3" s="34" t="s">
        <v>5</v>
      </c>
      <c r="G3" s="35" t="s">
        <v>6</v>
      </c>
      <c r="H3" s="35" t="s">
        <v>28</v>
      </c>
      <c r="I3" s="35" t="s">
        <v>19</v>
      </c>
      <c r="J3" s="35" t="s">
        <v>20</v>
      </c>
      <c r="K3" s="35" t="s">
        <v>7</v>
      </c>
      <c r="L3" s="35" t="s">
        <v>17</v>
      </c>
      <c r="M3" s="36" t="s">
        <v>18</v>
      </c>
      <c r="N3" s="34" t="s">
        <v>8</v>
      </c>
      <c r="O3" s="37" t="s">
        <v>9</v>
      </c>
      <c r="P3" s="34" t="s">
        <v>10</v>
      </c>
      <c r="Q3" s="37" t="s">
        <v>9</v>
      </c>
      <c r="R3" s="34" t="s">
        <v>27</v>
      </c>
      <c r="S3" s="35" t="s">
        <v>17</v>
      </c>
      <c r="T3" s="37" t="s">
        <v>18</v>
      </c>
      <c r="U3" s="34" t="s">
        <v>12</v>
      </c>
      <c r="V3" s="47" t="s">
        <v>13</v>
      </c>
      <c r="W3" s="38" t="s">
        <v>26</v>
      </c>
      <c r="X3" s="47" t="s">
        <v>13</v>
      </c>
      <c r="Y3" s="35" t="s">
        <v>30</v>
      </c>
      <c r="Z3" s="38" t="s">
        <v>14</v>
      </c>
      <c r="AA3" s="39" t="s">
        <v>15</v>
      </c>
      <c r="AB3" s="48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</row>
    <row r="4" spans="1:73" x14ac:dyDescent="0.2">
      <c r="A4" s="13">
        <v>1</v>
      </c>
      <c r="B4" s="4" t="s">
        <v>32</v>
      </c>
      <c r="C4" s="26" t="s">
        <v>40</v>
      </c>
      <c r="D4" s="41" t="s">
        <v>39</v>
      </c>
      <c r="E4" s="42" t="s">
        <v>35</v>
      </c>
      <c r="F4" s="30">
        <v>0</v>
      </c>
      <c r="G4" s="26">
        <v>0</v>
      </c>
      <c r="H4" s="31">
        <v>1000</v>
      </c>
      <c r="I4" s="51">
        <v>0</v>
      </c>
      <c r="J4" s="51">
        <v>958.62599999999998</v>
      </c>
      <c r="K4" s="51">
        <v>857.18600000000004</v>
      </c>
      <c r="L4" s="51">
        <v>7.87</v>
      </c>
      <c r="M4" s="52">
        <v>1.7</v>
      </c>
      <c r="N4" s="53">
        <v>0</v>
      </c>
      <c r="O4" s="54">
        <v>0</v>
      </c>
      <c r="P4" s="53">
        <v>0</v>
      </c>
      <c r="Q4" s="54">
        <v>0</v>
      </c>
      <c r="R4" s="53">
        <v>0</v>
      </c>
      <c r="S4" s="51">
        <v>0</v>
      </c>
      <c r="T4" s="54">
        <v>0</v>
      </c>
      <c r="U4" s="53">
        <v>0</v>
      </c>
      <c r="V4" s="54">
        <v>0</v>
      </c>
      <c r="W4" s="55">
        <v>0</v>
      </c>
      <c r="X4" s="54">
        <v>0</v>
      </c>
      <c r="Y4" s="51">
        <v>530</v>
      </c>
      <c r="Z4" s="55">
        <f>(K4+F4+P4)-Y4</f>
        <v>327.18600000000004</v>
      </c>
      <c r="AA4" s="56">
        <v>0</v>
      </c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3" x14ac:dyDescent="0.2">
      <c r="A5" s="13">
        <v>2</v>
      </c>
      <c r="B5" s="4" t="s">
        <v>32</v>
      </c>
      <c r="C5" s="28" t="s">
        <v>42</v>
      </c>
      <c r="D5" s="24" t="s">
        <v>39</v>
      </c>
      <c r="E5" s="25" t="s">
        <v>35</v>
      </c>
      <c r="F5" s="32">
        <v>0</v>
      </c>
      <c r="G5" s="28">
        <v>0</v>
      </c>
      <c r="H5" s="33">
        <v>280</v>
      </c>
      <c r="I5" s="51">
        <v>0</v>
      </c>
      <c r="J5" s="51">
        <v>210.99</v>
      </c>
      <c r="K5" s="51">
        <v>198.45</v>
      </c>
      <c r="L5" s="51">
        <v>6.26</v>
      </c>
      <c r="M5" s="52">
        <v>1.08</v>
      </c>
      <c r="N5" s="53">
        <v>0</v>
      </c>
      <c r="O5" s="54">
        <v>0</v>
      </c>
      <c r="P5" s="53">
        <v>0</v>
      </c>
      <c r="Q5" s="54">
        <v>0</v>
      </c>
      <c r="R5" s="53">
        <v>0</v>
      </c>
      <c r="S5" s="51">
        <v>0</v>
      </c>
      <c r="T5" s="54">
        <v>0</v>
      </c>
      <c r="U5" s="53">
        <v>0</v>
      </c>
      <c r="V5" s="54">
        <v>0</v>
      </c>
      <c r="W5" s="55">
        <v>0</v>
      </c>
      <c r="X5" s="54">
        <v>0</v>
      </c>
      <c r="Y5" s="51">
        <v>109.5</v>
      </c>
      <c r="Z5" s="55">
        <f t="shared" ref="Z5:Z13" si="0">(K5+F5)-Y5</f>
        <v>88.949999999999989</v>
      </c>
      <c r="AA5" s="56">
        <v>0</v>
      </c>
    </row>
    <row r="6" spans="1:73" x14ac:dyDescent="0.2">
      <c r="A6" s="13">
        <v>3</v>
      </c>
      <c r="B6" s="4" t="s">
        <v>32</v>
      </c>
      <c r="C6" s="26" t="s">
        <v>41</v>
      </c>
      <c r="D6" s="41" t="s">
        <v>39</v>
      </c>
      <c r="E6" s="42" t="s">
        <v>35</v>
      </c>
      <c r="F6" s="30">
        <v>20</v>
      </c>
      <c r="G6" s="26">
        <v>0</v>
      </c>
      <c r="H6" s="31">
        <v>150</v>
      </c>
      <c r="I6" s="51">
        <v>0</v>
      </c>
      <c r="J6" s="51">
        <v>197.905</v>
      </c>
      <c r="K6" s="51">
        <v>178.75</v>
      </c>
      <c r="L6" s="51">
        <v>7.44</v>
      </c>
      <c r="M6" s="52">
        <v>1.29</v>
      </c>
      <c r="N6" s="53">
        <v>0</v>
      </c>
      <c r="O6" s="54">
        <v>0</v>
      </c>
      <c r="P6" s="53">
        <v>0</v>
      </c>
      <c r="Q6" s="54">
        <v>0</v>
      </c>
      <c r="R6" s="53">
        <v>0</v>
      </c>
      <c r="S6" s="51">
        <v>0</v>
      </c>
      <c r="T6" s="54">
        <v>0</v>
      </c>
      <c r="U6" s="53">
        <v>0</v>
      </c>
      <c r="V6" s="54">
        <v>0</v>
      </c>
      <c r="W6" s="55">
        <v>0</v>
      </c>
      <c r="X6" s="54">
        <v>0</v>
      </c>
      <c r="Y6" s="51">
        <v>115</v>
      </c>
      <c r="Z6" s="55">
        <f t="shared" si="0"/>
        <v>83.75</v>
      </c>
      <c r="AA6" s="56">
        <v>0</v>
      </c>
    </row>
    <row r="7" spans="1:73" x14ac:dyDescent="0.2">
      <c r="A7" s="13">
        <v>4</v>
      </c>
      <c r="B7" s="4" t="s">
        <v>32</v>
      </c>
      <c r="C7" s="28" t="s">
        <v>44</v>
      </c>
      <c r="D7" s="24" t="s">
        <v>39</v>
      </c>
      <c r="E7" s="25" t="s">
        <v>35</v>
      </c>
      <c r="F7" s="32">
        <v>0</v>
      </c>
      <c r="G7" s="28">
        <v>0</v>
      </c>
      <c r="H7" s="33">
        <v>100</v>
      </c>
      <c r="I7" s="51">
        <v>0</v>
      </c>
      <c r="J7" s="51">
        <v>0</v>
      </c>
      <c r="K7" s="51">
        <v>0</v>
      </c>
      <c r="L7" s="51">
        <v>0</v>
      </c>
      <c r="M7" s="52">
        <v>0</v>
      </c>
      <c r="N7" s="53">
        <v>0</v>
      </c>
      <c r="O7" s="54">
        <v>0</v>
      </c>
      <c r="P7" s="53">
        <v>0</v>
      </c>
      <c r="Q7" s="54">
        <v>0</v>
      </c>
      <c r="R7" s="53">
        <v>0</v>
      </c>
      <c r="S7" s="51">
        <v>0</v>
      </c>
      <c r="T7" s="54">
        <v>0</v>
      </c>
      <c r="U7" s="53">
        <v>0</v>
      </c>
      <c r="V7" s="88">
        <v>0</v>
      </c>
      <c r="W7" s="55">
        <v>0</v>
      </c>
      <c r="X7" s="54">
        <v>0</v>
      </c>
      <c r="Y7" s="51">
        <v>0</v>
      </c>
      <c r="Z7" s="55">
        <f>(K7+F7)-(Y7+U7)</f>
        <v>0</v>
      </c>
      <c r="AA7" s="56">
        <v>0</v>
      </c>
    </row>
    <row r="8" spans="1:73" x14ac:dyDescent="0.2">
      <c r="A8" s="13">
        <v>5</v>
      </c>
      <c r="B8" s="4" t="s">
        <v>32</v>
      </c>
      <c r="C8" s="28" t="s">
        <v>46</v>
      </c>
      <c r="D8" s="24" t="s">
        <v>39</v>
      </c>
      <c r="E8" s="25" t="s">
        <v>35</v>
      </c>
      <c r="F8" s="32">
        <v>23.5</v>
      </c>
      <c r="G8" s="28">
        <v>0</v>
      </c>
      <c r="H8" s="33">
        <v>0</v>
      </c>
      <c r="I8" s="51">
        <v>0</v>
      </c>
      <c r="J8" s="51">
        <v>0</v>
      </c>
      <c r="K8" s="51">
        <v>0</v>
      </c>
      <c r="L8" s="51">
        <v>0</v>
      </c>
      <c r="M8" s="52">
        <v>0</v>
      </c>
      <c r="N8" s="53">
        <v>0</v>
      </c>
      <c r="O8" s="54">
        <v>0</v>
      </c>
      <c r="P8" s="53">
        <v>0</v>
      </c>
      <c r="Q8" s="54">
        <v>0</v>
      </c>
      <c r="R8" s="53">
        <v>0</v>
      </c>
      <c r="S8" s="51">
        <v>0</v>
      </c>
      <c r="T8" s="54">
        <v>0</v>
      </c>
      <c r="U8" s="53">
        <v>0</v>
      </c>
      <c r="V8" s="88">
        <v>0</v>
      </c>
      <c r="W8" s="55">
        <v>0</v>
      </c>
      <c r="X8" s="54">
        <v>0</v>
      </c>
      <c r="Y8" s="51">
        <v>0</v>
      </c>
      <c r="Z8" s="55">
        <f>(K8+F8)-(Y8+U8)</f>
        <v>23.5</v>
      </c>
      <c r="AA8" s="56">
        <v>0</v>
      </c>
    </row>
    <row r="9" spans="1:73" x14ac:dyDescent="0.2">
      <c r="A9" s="13">
        <v>6</v>
      </c>
      <c r="B9" s="4" t="s">
        <v>32</v>
      </c>
      <c r="C9" s="28" t="s">
        <v>40</v>
      </c>
      <c r="D9" s="28" t="s">
        <v>38</v>
      </c>
      <c r="E9" s="25" t="s">
        <v>35</v>
      </c>
      <c r="F9" s="32">
        <v>0</v>
      </c>
      <c r="G9" s="28">
        <v>0</v>
      </c>
      <c r="H9" s="33">
        <v>150</v>
      </c>
      <c r="I9" s="51">
        <v>0</v>
      </c>
      <c r="J9" s="51">
        <v>0</v>
      </c>
      <c r="K9" s="51">
        <v>0</v>
      </c>
      <c r="L9" s="51">
        <v>0</v>
      </c>
      <c r="M9" s="52">
        <v>0</v>
      </c>
      <c r="N9" s="53">
        <v>0</v>
      </c>
      <c r="O9" s="54">
        <v>0</v>
      </c>
      <c r="P9" s="53">
        <v>0</v>
      </c>
      <c r="Q9" s="54">
        <v>0</v>
      </c>
      <c r="R9" s="53">
        <v>0</v>
      </c>
      <c r="S9" s="51">
        <v>0</v>
      </c>
      <c r="T9" s="54">
        <v>0</v>
      </c>
      <c r="U9" s="53">
        <v>0</v>
      </c>
      <c r="V9" s="54">
        <v>0</v>
      </c>
      <c r="W9" s="55">
        <v>0</v>
      </c>
      <c r="X9" s="54">
        <v>0</v>
      </c>
      <c r="Y9" s="51">
        <v>0</v>
      </c>
      <c r="Z9" s="55">
        <f t="shared" si="0"/>
        <v>0</v>
      </c>
      <c r="AA9" s="56">
        <v>0</v>
      </c>
    </row>
    <row r="10" spans="1:73" x14ac:dyDescent="0.2">
      <c r="A10" s="13">
        <v>7</v>
      </c>
      <c r="B10" s="4" t="s">
        <v>32</v>
      </c>
      <c r="C10" s="28" t="s">
        <v>44</v>
      </c>
      <c r="D10" s="28" t="s">
        <v>38</v>
      </c>
      <c r="E10" s="25" t="s">
        <v>35</v>
      </c>
      <c r="F10" s="32">
        <v>0</v>
      </c>
      <c r="G10" s="28">
        <v>0</v>
      </c>
      <c r="H10" s="33">
        <v>25</v>
      </c>
      <c r="I10" s="51">
        <v>0</v>
      </c>
      <c r="J10" s="51">
        <v>39.860999999999997</v>
      </c>
      <c r="K10" s="51">
        <v>36.4</v>
      </c>
      <c r="L10" s="51">
        <v>8</v>
      </c>
      <c r="M10" s="52">
        <v>2</v>
      </c>
      <c r="N10" s="53">
        <v>0</v>
      </c>
      <c r="O10" s="54">
        <v>0</v>
      </c>
      <c r="P10" s="53">
        <v>0</v>
      </c>
      <c r="Q10" s="54">
        <v>0</v>
      </c>
      <c r="R10" s="53">
        <v>0</v>
      </c>
      <c r="S10" s="51">
        <v>0</v>
      </c>
      <c r="T10" s="54">
        <v>0</v>
      </c>
      <c r="U10" s="53">
        <v>0</v>
      </c>
      <c r="V10" s="54">
        <v>0</v>
      </c>
      <c r="W10" s="55">
        <v>0</v>
      </c>
      <c r="X10" s="54">
        <v>0</v>
      </c>
      <c r="Y10" s="51">
        <v>36.4</v>
      </c>
      <c r="Z10" s="55">
        <f t="shared" si="0"/>
        <v>0</v>
      </c>
      <c r="AA10" s="56">
        <v>0</v>
      </c>
    </row>
    <row r="11" spans="1:73" x14ac:dyDescent="0.2">
      <c r="A11" s="13">
        <v>8</v>
      </c>
      <c r="B11" s="4" t="s">
        <v>32</v>
      </c>
      <c r="C11" s="26" t="s">
        <v>41</v>
      </c>
      <c r="D11" s="26" t="s">
        <v>38</v>
      </c>
      <c r="E11" s="42" t="s">
        <v>35</v>
      </c>
      <c r="F11" s="30">
        <v>0</v>
      </c>
      <c r="G11" s="26">
        <v>0</v>
      </c>
      <c r="H11" s="31">
        <v>25</v>
      </c>
      <c r="I11" s="51">
        <v>0</v>
      </c>
      <c r="J11" s="51">
        <v>28.666</v>
      </c>
      <c r="K11" s="51">
        <v>26.3</v>
      </c>
      <c r="L11" s="51">
        <v>4.6900000000000004</v>
      </c>
      <c r="M11" s="52">
        <v>1</v>
      </c>
      <c r="N11" s="53">
        <v>0</v>
      </c>
      <c r="O11" s="54">
        <v>0</v>
      </c>
      <c r="P11" s="53">
        <v>0</v>
      </c>
      <c r="Q11" s="54">
        <v>0</v>
      </c>
      <c r="R11" s="53">
        <v>0</v>
      </c>
      <c r="S11" s="51">
        <v>0</v>
      </c>
      <c r="T11" s="54">
        <v>0</v>
      </c>
      <c r="U11" s="53">
        <v>0</v>
      </c>
      <c r="V11" s="54">
        <v>0</v>
      </c>
      <c r="W11" s="55">
        <v>0</v>
      </c>
      <c r="X11" s="54">
        <v>0</v>
      </c>
      <c r="Y11" s="51">
        <v>26.3</v>
      </c>
      <c r="Z11" s="55">
        <f t="shared" si="0"/>
        <v>0</v>
      </c>
      <c r="AA11" s="56">
        <v>0</v>
      </c>
    </row>
    <row r="12" spans="1:73" x14ac:dyDescent="0.2">
      <c r="A12" s="13">
        <v>9</v>
      </c>
      <c r="B12" s="4" t="s">
        <v>32</v>
      </c>
      <c r="C12" s="28" t="s">
        <v>42</v>
      </c>
      <c r="D12" s="28" t="s">
        <v>38</v>
      </c>
      <c r="E12" s="25" t="s">
        <v>35</v>
      </c>
      <c r="F12" s="32">
        <v>0</v>
      </c>
      <c r="G12" s="28">
        <v>0</v>
      </c>
      <c r="H12" s="33">
        <v>100</v>
      </c>
      <c r="I12" s="51">
        <v>0</v>
      </c>
      <c r="J12" s="51">
        <v>43.14</v>
      </c>
      <c r="K12" s="51">
        <v>39.35</v>
      </c>
      <c r="L12" s="51">
        <v>7.56</v>
      </c>
      <c r="M12" s="52">
        <v>1</v>
      </c>
      <c r="N12" s="53">
        <v>0</v>
      </c>
      <c r="O12" s="54">
        <v>0</v>
      </c>
      <c r="P12" s="53">
        <v>0</v>
      </c>
      <c r="Q12" s="54">
        <v>0</v>
      </c>
      <c r="R12" s="53">
        <v>0</v>
      </c>
      <c r="S12" s="51">
        <v>0</v>
      </c>
      <c r="T12" s="54">
        <v>0</v>
      </c>
      <c r="U12" s="53">
        <v>0</v>
      </c>
      <c r="V12" s="54">
        <v>0</v>
      </c>
      <c r="W12" s="55">
        <v>0</v>
      </c>
      <c r="X12" s="54">
        <v>0</v>
      </c>
      <c r="Y12" s="51">
        <v>12.75</v>
      </c>
      <c r="Z12" s="55">
        <f t="shared" si="0"/>
        <v>26.6</v>
      </c>
      <c r="AA12" s="56">
        <v>0</v>
      </c>
    </row>
    <row r="13" spans="1:73" s="57" customFormat="1" x14ac:dyDescent="0.2">
      <c r="A13" s="70">
        <v>10</v>
      </c>
      <c r="B13" s="89" t="s">
        <v>32</v>
      </c>
      <c r="C13" s="28" t="s">
        <v>41</v>
      </c>
      <c r="D13" s="28" t="s">
        <v>47</v>
      </c>
      <c r="E13" s="29" t="s">
        <v>35</v>
      </c>
      <c r="F13" s="32">
        <v>0</v>
      </c>
      <c r="G13" s="33">
        <v>0</v>
      </c>
      <c r="H13" s="33">
        <v>0</v>
      </c>
      <c r="I13" s="33">
        <v>0</v>
      </c>
      <c r="J13" s="51">
        <v>18.318999999999999</v>
      </c>
      <c r="K13" s="51">
        <v>17.5</v>
      </c>
      <c r="L13" s="51">
        <v>7.95</v>
      </c>
      <c r="M13" s="52">
        <v>1</v>
      </c>
      <c r="N13" s="53">
        <v>0</v>
      </c>
      <c r="O13" s="54">
        <v>0</v>
      </c>
      <c r="P13" s="53">
        <v>0</v>
      </c>
      <c r="Q13" s="54">
        <v>0</v>
      </c>
      <c r="R13" s="53">
        <v>0</v>
      </c>
      <c r="S13" s="51">
        <v>0</v>
      </c>
      <c r="T13" s="54">
        <v>0</v>
      </c>
      <c r="U13" s="53">
        <v>0</v>
      </c>
      <c r="V13" s="54">
        <v>0</v>
      </c>
      <c r="W13" s="55">
        <v>0</v>
      </c>
      <c r="X13" s="54">
        <v>0</v>
      </c>
      <c r="Y13" s="51">
        <v>16.149999999999999</v>
      </c>
      <c r="Z13" s="55">
        <f t="shared" si="0"/>
        <v>1.3500000000000014</v>
      </c>
      <c r="AA13" s="56">
        <v>0</v>
      </c>
    </row>
    <row r="14" spans="1:73" x14ac:dyDescent="0.2">
      <c r="A14" s="13"/>
      <c r="B14" s="4"/>
      <c r="C14" s="1"/>
      <c r="D14" s="1"/>
      <c r="E14" s="3"/>
      <c r="F14" s="90"/>
      <c r="G14" s="91"/>
      <c r="H14" s="91"/>
      <c r="I14" s="80"/>
      <c r="J14" s="81"/>
      <c r="K14" s="81"/>
      <c r="L14" s="51"/>
      <c r="M14" s="52"/>
      <c r="N14" s="53"/>
      <c r="O14" s="54"/>
      <c r="P14" s="53"/>
      <c r="Q14" s="54"/>
      <c r="R14" s="53"/>
      <c r="S14" s="51"/>
      <c r="T14" s="54"/>
      <c r="U14" s="53"/>
      <c r="V14" s="54"/>
      <c r="W14" s="55"/>
      <c r="X14" s="54"/>
      <c r="Y14" s="51"/>
      <c r="Z14" s="55"/>
      <c r="AA14" s="56"/>
    </row>
    <row r="15" spans="1:73" x14ac:dyDescent="0.2">
      <c r="A15" s="13"/>
      <c r="B15" s="4"/>
      <c r="C15" s="1"/>
      <c r="D15" s="1"/>
      <c r="E15" s="3"/>
      <c r="F15" s="92"/>
      <c r="G15" s="93"/>
      <c r="H15" s="93"/>
      <c r="I15" s="93"/>
      <c r="J15" s="1"/>
      <c r="K15" s="1"/>
      <c r="L15" s="1"/>
      <c r="M15" s="3"/>
      <c r="N15" s="5"/>
      <c r="O15" s="6"/>
      <c r="P15" s="5"/>
      <c r="Q15" s="6"/>
      <c r="R15" s="5"/>
      <c r="S15" s="1"/>
      <c r="T15" s="6"/>
      <c r="U15" s="5"/>
      <c r="V15" s="6"/>
      <c r="W15" s="4"/>
      <c r="X15" s="6"/>
      <c r="Y15" s="1"/>
      <c r="Z15" s="4"/>
      <c r="AA15" s="2"/>
    </row>
    <row r="16" spans="1:73" x14ac:dyDescent="0.2">
      <c r="A16" s="13"/>
      <c r="B16" s="4"/>
      <c r="C16" s="1"/>
      <c r="D16" s="1"/>
      <c r="E16" s="3"/>
      <c r="F16" s="92"/>
      <c r="G16" s="93"/>
      <c r="H16" s="93"/>
      <c r="I16" s="93"/>
      <c r="J16" s="1"/>
      <c r="K16" s="1"/>
      <c r="L16" s="1"/>
      <c r="M16" s="3"/>
      <c r="N16" s="5"/>
      <c r="O16" s="6"/>
      <c r="P16" s="5"/>
      <c r="Q16" s="6"/>
      <c r="R16" s="5"/>
      <c r="S16" s="1"/>
      <c r="T16" s="6"/>
      <c r="U16" s="5"/>
      <c r="V16" s="6"/>
      <c r="W16" s="4"/>
      <c r="X16" s="6"/>
      <c r="Y16" s="1"/>
      <c r="Z16" s="4"/>
      <c r="AA16" s="2"/>
    </row>
    <row r="17" spans="1:27" x14ac:dyDescent="0.2">
      <c r="A17" s="13"/>
      <c r="B17" s="4"/>
      <c r="C17" s="1"/>
      <c r="D17" s="1"/>
      <c r="E17" s="3"/>
      <c r="F17" s="97"/>
      <c r="G17" s="96"/>
      <c r="H17" s="93"/>
      <c r="I17" s="93"/>
      <c r="J17" s="1"/>
      <c r="K17" s="1"/>
      <c r="L17" s="1"/>
      <c r="M17" s="3"/>
      <c r="N17" s="5"/>
      <c r="O17" s="6"/>
      <c r="P17" s="5"/>
      <c r="Q17" s="6"/>
      <c r="R17" s="5"/>
      <c r="S17" s="1"/>
      <c r="T17" s="6"/>
      <c r="U17" s="5"/>
      <c r="V17" s="6"/>
      <c r="W17" s="4"/>
      <c r="X17" s="6"/>
      <c r="Y17" s="1"/>
      <c r="Z17" s="4"/>
      <c r="AA17" s="2"/>
    </row>
    <row r="18" spans="1:27" x14ac:dyDescent="0.2">
      <c r="A18" s="13"/>
      <c r="B18" s="4"/>
      <c r="C18" s="1"/>
      <c r="D18" s="1"/>
      <c r="E18" s="3"/>
      <c r="F18" s="92"/>
      <c r="G18" s="93"/>
      <c r="H18" s="93"/>
      <c r="I18" s="93"/>
      <c r="J18" s="1"/>
      <c r="K18" s="1"/>
      <c r="L18" s="1"/>
      <c r="M18" s="3"/>
      <c r="N18" s="5"/>
      <c r="O18" s="6"/>
      <c r="P18" s="5"/>
      <c r="Q18" s="6"/>
      <c r="R18" s="5"/>
      <c r="S18" s="1"/>
      <c r="T18" s="6"/>
      <c r="U18" s="5"/>
      <c r="V18" s="6"/>
      <c r="W18" s="4"/>
      <c r="X18" s="6"/>
      <c r="Y18" s="1"/>
      <c r="Z18" s="4"/>
      <c r="AA18" s="2"/>
    </row>
    <row r="19" spans="1:27" x14ac:dyDescent="0.2">
      <c r="A19" s="13"/>
      <c r="B19" s="4"/>
      <c r="C19" s="1"/>
      <c r="D19" s="1"/>
      <c r="E19" s="3"/>
      <c r="F19" s="92"/>
      <c r="G19" s="93"/>
      <c r="H19" s="93"/>
      <c r="I19" s="93"/>
      <c r="J19" s="1"/>
      <c r="K19" s="1"/>
      <c r="L19" s="1"/>
      <c r="M19" s="3"/>
      <c r="N19" s="5"/>
      <c r="O19" s="6"/>
      <c r="P19" s="5"/>
      <c r="Q19" s="6"/>
      <c r="R19" s="5"/>
      <c r="S19" s="1"/>
      <c r="T19" s="6"/>
      <c r="U19" s="5"/>
      <c r="V19" s="6"/>
      <c r="W19" s="4"/>
      <c r="X19" s="6"/>
      <c r="Y19" s="1"/>
      <c r="Z19" s="4"/>
      <c r="AA19" s="2"/>
    </row>
    <row r="20" spans="1:27" x14ac:dyDescent="0.2">
      <c r="A20" s="13"/>
      <c r="B20" s="4"/>
      <c r="C20" s="1"/>
      <c r="D20" s="1"/>
      <c r="E20" s="3"/>
      <c r="F20" s="92"/>
      <c r="G20" s="93"/>
      <c r="H20" s="93"/>
      <c r="I20" s="93"/>
      <c r="J20" s="1"/>
      <c r="K20" s="1"/>
      <c r="L20" s="1"/>
      <c r="M20" s="3"/>
      <c r="N20" s="5"/>
      <c r="O20" s="6"/>
      <c r="P20" s="5"/>
      <c r="Q20" s="6"/>
      <c r="R20" s="5"/>
      <c r="S20" s="1"/>
      <c r="T20" s="6"/>
      <c r="U20" s="5"/>
      <c r="V20" s="6"/>
      <c r="W20" s="4"/>
      <c r="X20" s="6"/>
      <c r="Y20" s="1"/>
      <c r="Z20" s="4"/>
      <c r="AA20" s="2"/>
    </row>
    <row r="21" spans="1:27" x14ac:dyDescent="0.2">
      <c r="A21" s="13"/>
      <c r="B21" s="4"/>
      <c r="C21" s="1"/>
      <c r="D21" s="1"/>
      <c r="E21" s="3"/>
      <c r="F21" s="92"/>
      <c r="G21" s="93"/>
      <c r="H21" s="93"/>
      <c r="I21" s="93"/>
      <c r="J21" s="1"/>
      <c r="K21" s="1"/>
      <c r="L21" s="1"/>
      <c r="M21" s="3"/>
      <c r="N21" s="5"/>
      <c r="O21" s="6"/>
      <c r="P21" s="5"/>
      <c r="Q21" s="6"/>
      <c r="R21" s="5"/>
      <c r="S21" s="1"/>
      <c r="T21" s="6"/>
      <c r="U21" s="5"/>
      <c r="V21" s="6"/>
      <c r="W21" s="4"/>
      <c r="X21" s="6"/>
      <c r="Y21" s="1"/>
      <c r="Z21" s="4"/>
      <c r="AA21" s="2"/>
    </row>
    <row r="22" spans="1:27" x14ac:dyDescent="0.2">
      <c r="A22" s="13"/>
      <c r="B22" s="4"/>
      <c r="C22" s="1"/>
      <c r="D22" s="1"/>
      <c r="E22" s="3"/>
      <c r="F22" s="92"/>
      <c r="G22" s="93"/>
      <c r="H22" s="93"/>
      <c r="I22" s="93"/>
      <c r="J22" s="1"/>
      <c r="K22" s="1"/>
      <c r="L22" s="1"/>
      <c r="M22" s="3"/>
      <c r="N22" s="5"/>
      <c r="O22" s="6"/>
      <c r="P22" s="5"/>
      <c r="Q22" s="6"/>
      <c r="R22" s="5"/>
      <c r="S22" s="1"/>
      <c r="T22" s="6"/>
      <c r="U22" s="5"/>
      <c r="V22" s="6"/>
      <c r="W22" s="4"/>
      <c r="X22" s="6"/>
      <c r="Y22" s="1"/>
      <c r="Z22" s="4"/>
      <c r="AA22" s="2"/>
    </row>
    <row r="23" spans="1:27" ht="15" thickBot="1" x14ac:dyDescent="0.25">
      <c r="A23" s="14"/>
      <c r="B23" s="11"/>
      <c r="C23" s="7"/>
      <c r="D23" s="7"/>
      <c r="E23" s="8"/>
      <c r="F23" s="94"/>
      <c r="G23" s="95"/>
      <c r="H23" s="95"/>
      <c r="I23" s="95"/>
      <c r="J23" s="7"/>
      <c r="K23" s="7"/>
      <c r="L23" s="7"/>
      <c r="M23" s="8"/>
      <c r="N23" s="9"/>
      <c r="O23" s="10"/>
      <c r="P23" s="9"/>
      <c r="Q23" s="10"/>
      <c r="R23" s="9"/>
      <c r="S23" s="7"/>
      <c r="T23" s="10"/>
      <c r="U23" s="9"/>
      <c r="V23" s="10"/>
      <c r="W23" s="11"/>
      <c r="X23" s="10"/>
      <c r="Y23" s="7"/>
      <c r="Z23" s="11"/>
      <c r="AA23" s="12"/>
    </row>
    <row r="24" spans="1:27" s="16" customFormat="1" ht="18.75" thickBot="1" x14ac:dyDescent="0.3">
      <c r="A24" s="98" t="s">
        <v>16</v>
      </c>
      <c r="B24" s="99"/>
      <c r="C24" s="99"/>
      <c r="D24" s="99"/>
      <c r="E24" s="100"/>
      <c r="F24" s="73">
        <f>SUM(F4:F23)</f>
        <v>43.5</v>
      </c>
      <c r="G24" s="18"/>
      <c r="H24" s="74">
        <f>SUM(H4:H23)</f>
        <v>1830</v>
      </c>
      <c r="I24" s="18"/>
      <c r="J24" s="75">
        <f>SUM(J4:J23)</f>
        <v>1497.5070000000001</v>
      </c>
      <c r="K24" s="75">
        <f>SUM(K4:K23)</f>
        <v>1353.9359999999999</v>
      </c>
      <c r="L24" s="18"/>
      <c r="M24" s="19"/>
      <c r="N24" s="17"/>
      <c r="O24" s="20"/>
      <c r="P24" s="82">
        <f>SUM(P4:P23)</f>
        <v>0</v>
      </c>
      <c r="Q24" s="20"/>
      <c r="R24" s="17"/>
      <c r="S24" s="18"/>
      <c r="T24" s="20"/>
      <c r="U24" s="82">
        <f>SUM(U4:U23)</f>
        <v>0</v>
      </c>
      <c r="V24" s="20"/>
      <c r="W24" s="21"/>
      <c r="X24" s="20"/>
      <c r="Y24" s="75">
        <f>SUM(Y4:Y23)</f>
        <v>846.09999999999991</v>
      </c>
      <c r="Z24" s="77">
        <f>SUM(Z4:Z23)</f>
        <v>551.33600000000001</v>
      </c>
      <c r="AA24" s="22"/>
    </row>
    <row r="25" spans="1:27" ht="15" thickTop="1" x14ac:dyDescent="0.2"/>
    <row r="26" spans="1:27" ht="15" x14ac:dyDescent="0.2">
      <c r="B26" s="15" t="s">
        <v>24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</sheetData>
  <mergeCells count="3">
    <mergeCell ref="A24:E24"/>
    <mergeCell ref="B2:AA2"/>
    <mergeCell ref="D26:O2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rightToLeft="1" tabSelected="1" zoomScale="90" zoomScaleNormal="90"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B2" sqref="B2:AA2"/>
    </sheetView>
  </sheetViews>
  <sheetFormatPr defaultRowHeight="14.25" x14ac:dyDescent="0.2"/>
  <cols>
    <col min="1" max="1" width="4.25" style="57" customWidth="1"/>
    <col min="2" max="2" width="12.375" customWidth="1"/>
    <col min="3" max="3" width="5.25" bestFit="1" customWidth="1"/>
    <col min="4" max="4" width="7.875" bestFit="1" customWidth="1"/>
    <col min="5" max="5" width="5.125" bestFit="1" customWidth="1"/>
    <col min="6" max="6" width="9.375" bestFit="1" customWidth="1"/>
    <col min="7" max="7" width="8.125" bestFit="1" customWidth="1"/>
    <col min="8" max="8" width="10.625" customWidth="1"/>
    <col min="9" max="9" width="8.375" bestFit="1" customWidth="1"/>
    <col min="10" max="10" width="10.5" bestFit="1" customWidth="1"/>
    <col min="11" max="11" width="10.625" bestFit="1" customWidth="1"/>
    <col min="12" max="13" width="7.875" bestFit="1" customWidth="1"/>
    <col min="14" max="14" width="8.25" bestFit="1" customWidth="1"/>
    <col min="15" max="16" width="8.75" bestFit="1" customWidth="1"/>
    <col min="17" max="17" width="11.625" bestFit="1" customWidth="1"/>
    <col min="18" max="18" width="8.75" bestFit="1" customWidth="1"/>
    <col min="19" max="20" width="7.875" bestFit="1" customWidth="1"/>
    <col min="21" max="21" width="8.25" bestFit="1" customWidth="1"/>
    <col min="22" max="22" width="8.125" bestFit="1" customWidth="1"/>
    <col min="23" max="23" width="8.75" bestFit="1" customWidth="1"/>
    <col min="24" max="24" width="8.125" bestFit="1" customWidth="1"/>
    <col min="25" max="25" width="10.625" customWidth="1"/>
    <col min="26" max="26" width="8.75" bestFit="1" customWidth="1"/>
    <col min="27" max="27" width="9.75" bestFit="1" customWidth="1"/>
  </cols>
  <sheetData>
    <row r="2" spans="1:27" ht="18.75" thickBot="1" x14ac:dyDescent="0.25">
      <c r="B2" s="103" t="s">
        <v>49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57" customFormat="1" ht="58.5" thickTop="1" thickBot="1" x14ac:dyDescent="0.25">
      <c r="A3" s="43" t="s">
        <v>0</v>
      </c>
      <c r="B3" s="44" t="s">
        <v>1</v>
      </c>
      <c r="C3" s="45" t="s">
        <v>2</v>
      </c>
      <c r="D3" s="45" t="s">
        <v>3</v>
      </c>
      <c r="E3" s="46" t="s">
        <v>4</v>
      </c>
      <c r="F3" s="34" t="s">
        <v>5</v>
      </c>
      <c r="G3" s="35" t="s">
        <v>6</v>
      </c>
      <c r="H3" s="35" t="s">
        <v>28</v>
      </c>
      <c r="I3" s="35" t="s">
        <v>19</v>
      </c>
      <c r="J3" s="35" t="s">
        <v>20</v>
      </c>
      <c r="K3" s="35" t="s">
        <v>7</v>
      </c>
      <c r="L3" s="35" t="s">
        <v>17</v>
      </c>
      <c r="M3" s="36" t="s">
        <v>18</v>
      </c>
      <c r="N3" s="34" t="s">
        <v>21</v>
      </c>
      <c r="O3" s="37" t="s">
        <v>9</v>
      </c>
      <c r="P3" s="34" t="s">
        <v>22</v>
      </c>
      <c r="Q3" s="37" t="s">
        <v>9</v>
      </c>
      <c r="R3" s="34" t="s">
        <v>11</v>
      </c>
      <c r="S3" s="35" t="s">
        <v>17</v>
      </c>
      <c r="T3" s="37" t="s">
        <v>18</v>
      </c>
      <c r="U3" s="34" t="s">
        <v>23</v>
      </c>
      <c r="V3" s="37" t="s">
        <v>13</v>
      </c>
      <c r="W3" s="34" t="s">
        <v>29</v>
      </c>
      <c r="X3" s="37" t="s">
        <v>13</v>
      </c>
      <c r="Y3" s="35" t="s">
        <v>31</v>
      </c>
      <c r="Z3" s="35" t="s">
        <v>14</v>
      </c>
      <c r="AA3" s="39" t="s">
        <v>15</v>
      </c>
    </row>
    <row r="4" spans="1:27" x14ac:dyDescent="0.2">
      <c r="A4" s="70">
        <v>1</v>
      </c>
      <c r="B4" s="4" t="s">
        <v>33</v>
      </c>
      <c r="C4" s="26" t="s">
        <v>45</v>
      </c>
      <c r="D4" s="26" t="s">
        <v>34</v>
      </c>
      <c r="E4" s="27" t="s">
        <v>35</v>
      </c>
      <c r="F4" s="30">
        <v>0</v>
      </c>
      <c r="G4" s="31">
        <v>0</v>
      </c>
      <c r="H4" s="31">
        <v>100</v>
      </c>
      <c r="I4" s="33">
        <v>0</v>
      </c>
      <c r="J4" s="33">
        <v>19.22</v>
      </c>
      <c r="K4" s="33">
        <v>17.684999999999999</v>
      </c>
      <c r="L4" s="33"/>
      <c r="M4" s="58"/>
      <c r="N4" s="32">
        <v>0</v>
      </c>
      <c r="O4" s="40">
        <v>0</v>
      </c>
      <c r="P4" s="32">
        <v>0</v>
      </c>
      <c r="Q4" s="40">
        <v>0</v>
      </c>
      <c r="R4" s="32">
        <v>0</v>
      </c>
      <c r="S4" s="33">
        <v>0</v>
      </c>
      <c r="T4" s="40">
        <v>0</v>
      </c>
      <c r="U4" s="32">
        <v>0</v>
      </c>
      <c r="V4" s="40">
        <v>0</v>
      </c>
      <c r="W4" s="32">
        <v>0</v>
      </c>
      <c r="X4" s="40">
        <v>0</v>
      </c>
      <c r="Y4" s="33">
        <v>17.684999999999999</v>
      </c>
      <c r="Z4" s="33">
        <f>(K4+F4)-Y4</f>
        <v>0</v>
      </c>
      <c r="AA4" s="59"/>
    </row>
    <row r="5" spans="1:27" x14ac:dyDescent="0.2">
      <c r="A5" s="71">
        <v>2</v>
      </c>
      <c r="B5" s="4" t="s">
        <v>33</v>
      </c>
      <c r="C5" s="28" t="s">
        <v>36</v>
      </c>
      <c r="D5" s="28" t="s">
        <v>34</v>
      </c>
      <c r="E5" s="29" t="s">
        <v>35</v>
      </c>
      <c r="F5" s="32">
        <v>0</v>
      </c>
      <c r="G5" s="33">
        <v>0</v>
      </c>
      <c r="H5" s="33">
        <v>400</v>
      </c>
      <c r="I5" s="33">
        <v>0</v>
      </c>
      <c r="J5" s="33">
        <v>499.21800000000002</v>
      </c>
      <c r="K5" s="33">
        <v>458.17500000000001</v>
      </c>
      <c r="L5" s="33"/>
      <c r="M5" s="58"/>
      <c r="N5" s="32">
        <v>0</v>
      </c>
      <c r="O5" s="40">
        <v>0</v>
      </c>
      <c r="P5" s="32">
        <v>0</v>
      </c>
      <c r="Q5" s="40">
        <v>0</v>
      </c>
      <c r="R5" s="32">
        <v>0</v>
      </c>
      <c r="S5" s="33">
        <v>0</v>
      </c>
      <c r="T5" s="40">
        <v>0</v>
      </c>
      <c r="U5" s="32">
        <v>0</v>
      </c>
      <c r="V5" s="40">
        <v>0</v>
      </c>
      <c r="W5" s="32">
        <v>0</v>
      </c>
      <c r="X5" s="40">
        <v>0</v>
      </c>
      <c r="Y5" s="33">
        <v>458.17500000000001</v>
      </c>
      <c r="Z5" s="33">
        <f t="shared" ref="Z5:Z12" si="0">(K5+F5)-Y5</f>
        <v>0</v>
      </c>
      <c r="AA5" s="59"/>
    </row>
    <row r="6" spans="1:27" x14ac:dyDescent="0.2">
      <c r="A6" s="70">
        <v>3</v>
      </c>
      <c r="B6" s="4" t="s">
        <v>33</v>
      </c>
      <c r="C6" s="26" t="s">
        <v>37</v>
      </c>
      <c r="D6" s="26" t="s">
        <v>34</v>
      </c>
      <c r="E6" s="27" t="s">
        <v>35</v>
      </c>
      <c r="F6" s="30">
        <v>0</v>
      </c>
      <c r="G6" s="31">
        <v>0</v>
      </c>
      <c r="H6" s="31">
        <v>600</v>
      </c>
      <c r="I6" s="33">
        <v>0</v>
      </c>
      <c r="J6" s="33">
        <v>512.072</v>
      </c>
      <c r="K6" s="33">
        <v>445.45499999999998</v>
      </c>
      <c r="L6" s="33"/>
      <c r="M6" s="58"/>
      <c r="N6" s="32">
        <v>0</v>
      </c>
      <c r="O6" s="40">
        <v>0</v>
      </c>
      <c r="P6" s="32">
        <v>0</v>
      </c>
      <c r="Q6" s="40">
        <v>0</v>
      </c>
      <c r="R6" s="32">
        <v>0</v>
      </c>
      <c r="S6" s="33">
        <v>0</v>
      </c>
      <c r="T6" s="40">
        <v>0</v>
      </c>
      <c r="U6" s="32">
        <v>0</v>
      </c>
      <c r="V6" s="40">
        <v>0</v>
      </c>
      <c r="W6" s="32">
        <v>0</v>
      </c>
      <c r="X6" s="40">
        <v>0</v>
      </c>
      <c r="Y6" s="33">
        <v>445.45499999999998</v>
      </c>
      <c r="Z6" s="33">
        <f t="shared" si="0"/>
        <v>0</v>
      </c>
      <c r="AA6" s="59"/>
    </row>
    <row r="7" spans="1:27" x14ac:dyDescent="0.2">
      <c r="A7" s="71">
        <v>4</v>
      </c>
      <c r="B7" s="4" t="s">
        <v>33</v>
      </c>
      <c r="C7" s="28" t="s">
        <v>36</v>
      </c>
      <c r="D7" s="28" t="s">
        <v>38</v>
      </c>
      <c r="E7" s="29" t="s">
        <v>35</v>
      </c>
      <c r="F7" s="32">
        <v>7.5149999999999997</v>
      </c>
      <c r="G7" s="33">
        <v>0</v>
      </c>
      <c r="H7" s="33">
        <v>40</v>
      </c>
      <c r="I7" s="33">
        <v>0</v>
      </c>
      <c r="J7" s="33">
        <v>44.612000000000002</v>
      </c>
      <c r="K7" s="33">
        <v>41.94</v>
      </c>
      <c r="L7" s="33"/>
      <c r="M7" s="58"/>
      <c r="N7" s="32">
        <v>0</v>
      </c>
      <c r="O7" s="40">
        <v>0</v>
      </c>
      <c r="P7" s="32">
        <v>0</v>
      </c>
      <c r="Q7" s="40">
        <v>0</v>
      </c>
      <c r="R7" s="32">
        <v>0</v>
      </c>
      <c r="S7" s="33">
        <v>0</v>
      </c>
      <c r="T7" s="40">
        <v>0</v>
      </c>
      <c r="U7" s="32">
        <v>0</v>
      </c>
      <c r="V7" s="40">
        <v>0</v>
      </c>
      <c r="W7" s="32">
        <v>0</v>
      </c>
      <c r="X7" s="40">
        <v>0</v>
      </c>
      <c r="Y7" s="33">
        <v>49.454999999999998</v>
      </c>
      <c r="Z7" s="33">
        <f t="shared" si="0"/>
        <v>0</v>
      </c>
      <c r="AA7" s="59"/>
    </row>
    <row r="8" spans="1:27" x14ac:dyDescent="0.2">
      <c r="A8" s="70">
        <v>5</v>
      </c>
      <c r="B8" s="4" t="s">
        <v>33</v>
      </c>
      <c r="C8" s="26" t="s">
        <v>37</v>
      </c>
      <c r="D8" s="26" t="s">
        <v>38</v>
      </c>
      <c r="E8" s="27" t="s">
        <v>35</v>
      </c>
      <c r="F8" s="30">
        <v>0.58499999999999996</v>
      </c>
      <c r="G8" s="31">
        <v>0</v>
      </c>
      <c r="H8" s="31">
        <v>40</v>
      </c>
      <c r="I8" s="33">
        <v>0</v>
      </c>
      <c r="J8" s="33">
        <v>44.904000000000003</v>
      </c>
      <c r="K8" s="33">
        <v>41.31</v>
      </c>
      <c r="L8" s="33"/>
      <c r="M8" s="58"/>
      <c r="N8" s="32">
        <v>0</v>
      </c>
      <c r="O8" s="40">
        <v>0</v>
      </c>
      <c r="P8" s="32">
        <v>0</v>
      </c>
      <c r="Q8" s="40">
        <v>0</v>
      </c>
      <c r="R8" s="32">
        <v>0</v>
      </c>
      <c r="S8" s="33">
        <v>0</v>
      </c>
      <c r="T8" s="40">
        <v>0</v>
      </c>
      <c r="U8" s="32">
        <v>0</v>
      </c>
      <c r="V8" s="40">
        <v>0</v>
      </c>
      <c r="W8" s="32">
        <v>0</v>
      </c>
      <c r="X8" s="40">
        <v>0</v>
      </c>
      <c r="Y8" s="33">
        <v>41.895000000000003</v>
      </c>
      <c r="Z8" s="33">
        <f t="shared" si="0"/>
        <v>0</v>
      </c>
      <c r="AA8" s="59"/>
    </row>
    <row r="9" spans="1:27" s="57" customFormat="1" x14ac:dyDescent="0.2">
      <c r="A9" s="71">
        <v>6</v>
      </c>
      <c r="B9" s="76" t="s">
        <v>33</v>
      </c>
      <c r="C9" s="28" t="s">
        <v>45</v>
      </c>
      <c r="D9" s="28" t="s">
        <v>38</v>
      </c>
      <c r="E9" s="29" t="s">
        <v>35</v>
      </c>
      <c r="F9" s="32">
        <v>0</v>
      </c>
      <c r="G9" s="33">
        <v>0</v>
      </c>
      <c r="H9" s="33">
        <v>30</v>
      </c>
      <c r="I9" s="33">
        <v>0</v>
      </c>
      <c r="J9" s="33">
        <v>29.302</v>
      </c>
      <c r="K9" s="33">
        <v>27.315000000000001</v>
      </c>
      <c r="L9" s="33"/>
      <c r="M9" s="58"/>
      <c r="N9" s="32">
        <v>0</v>
      </c>
      <c r="O9" s="40">
        <v>0</v>
      </c>
      <c r="P9" s="32">
        <v>0</v>
      </c>
      <c r="Q9" s="40">
        <v>0</v>
      </c>
      <c r="R9" s="32">
        <v>0</v>
      </c>
      <c r="S9" s="33">
        <v>0</v>
      </c>
      <c r="T9" s="40">
        <v>0</v>
      </c>
      <c r="U9" s="32">
        <v>0</v>
      </c>
      <c r="V9" s="40">
        <v>0</v>
      </c>
      <c r="W9" s="32">
        <v>0</v>
      </c>
      <c r="X9" s="40">
        <v>0</v>
      </c>
      <c r="Y9" s="33">
        <v>25.47</v>
      </c>
      <c r="Z9" s="33">
        <f t="shared" si="0"/>
        <v>1.8450000000000024</v>
      </c>
      <c r="AA9" s="59"/>
    </row>
    <row r="10" spans="1:27" s="57" customFormat="1" x14ac:dyDescent="0.2">
      <c r="A10" s="70">
        <v>7</v>
      </c>
      <c r="B10" s="76" t="s">
        <v>33</v>
      </c>
      <c r="C10" s="28" t="s">
        <v>37</v>
      </c>
      <c r="D10" s="28" t="s">
        <v>43</v>
      </c>
      <c r="E10" s="29" t="s">
        <v>35</v>
      </c>
      <c r="F10" s="32">
        <v>0</v>
      </c>
      <c r="G10" s="33">
        <v>0</v>
      </c>
      <c r="H10" s="33">
        <v>15</v>
      </c>
      <c r="I10" s="33">
        <v>0</v>
      </c>
      <c r="J10" s="33">
        <v>0</v>
      </c>
      <c r="K10" s="33">
        <v>0</v>
      </c>
      <c r="L10" s="33"/>
      <c r="M10" s="58"/>
      <c r="N10" s="32">
        <v>0</v>
      </c>
      <c r="O10" s="40">
        <v>0</v>
      </c>
      <c r="P10" s="32">
        <v>0</v>
      </c>
      <c r="Q10" s="40">
        <v>0</v>
      </c>
      <c r="R10" s="32">
        <v>0</v>
      </c>
      <c r="S10" s="33">
        <v>0</v>
      </c>
      <c r="T10" s="40">
        <v>0</v>
      </c>
      <c r="U10" s="32">
        <v>0</v>
      </c>
      <c r="V10" s="40">
        <v>0</v>
      </c>
      <c r="W10" s="32">
        <v>0</v>
      </c>
      <c r="X10" s="40">
        <v>0</v>
      </c>
      <c r="Y10" s="33">
        <v>0</v>
      </c>
      <c r="Z10" s="33">
        <f t="shared" si="0"/>
        <v>0</v>
      </c>
      <c r="AA10" s="59"/>
    </row>
    <row r="11" spans="1:27" s="57" customFormat="1" x14ac:dyDescent="0.2">
      <c r="A11" s="71">
        <v>8</v>
      </c>
      <c r="B11" s="76" t="s">
        <v>33</v>
      </c>
      <c r="C11" s="28" t="s">
        <v>45</v>
      </c>
      <c r="D11" s="28" t="s">
        <v>43</v>
      </c>
      <c r="E11" s="29" t="s">
        <v>35</v>
      </c>
      <c r="F11" s="32">
        <v>0</v>
      </c>
      <c r="G11" s="33">
        <v>0</v>
      </c>
      <c r="H11" s="33">
        <v>15</v>
      </c>
      <c r="I11" s="33">
        <v>0</v>
      </c>
      <c r="J11" s="33">
        <v>0</v>
      </c>
      <c r="K11" s="33">
        <v>0</v>
      </c>
      <c r="L11" s="33"/>
      <c r="M11" s="58"/>
      <c r="N11" s="32">
        <v>0</v>
      </c>
      <c r="O11" s="40">
        <v>0</v>
      </c>
      <c r="P11" s="32">
        <v>0</v>
      </c>
      <c r="Q11" s="40">
        <v>0</v>
      </c>
      <c r="R11" s="32">
        <v>0</v>
      </c>
      <c r="S11" s="33">
        <v>0</v>
      </c>
      <c r="T11" s="40">
        <v>0</v>
      </c>
      <c r="U11" s="32">
        <v>0</v>
      </c>
      <c r="V11" s="40">
        <v>0</v>
      </c>
      <c r="W11" s="32">
        <v>0</v>
      </c>
      <c r="X11" s="40">
        <v>0</v>
      </c>
      <c r="Y11" s="33">
        <v>0</v>
      </c>
      <c r="Z11" s="33">
        <f t="shared" si="0"/>
        <v>0</v>
      </c>
      <c r="AA11" s="59"/>
    </row>
    <row r="12" spans="1:27" s="57" customFormat="1" x14ac:dyDescent="0.2">
      <c r="A12" s="70">
        <v>9</v>
      </c>
      <c r="B12" s="76" t="s">
        <v>33</v>
      </c>
      <c r="C12" s="28" t="s">
        <v>36</v>
      </c>
      <c r="D12" s="28" t="s">
        <v>43</v>
      </c>
      <c r="E12" s="29" t="s">
        <v>35</v>
      </c>
      <c r="F12" s="32">
        <v>0</v>
      </c>
      <c r="G12" s="33">
        <v>0</v>
      </c>
      <c r="H12" s="33">
        <v>10</v>
      </c>
      <c r="I12" s="33">
        <v>0</v>
      </c>
      <c r="J12" s="33">
        <v>10</v>
      </c>
      <c r="K12" s="33">
        <v>9.36</v>
      </c>
      <c r="L12" s="33"/>
      <c r="M12" s="58"/>
      <c r="N12" s="32">
        <v>0</v>
      </c>
      <c r="O12" s="40">
        <v>0</v>
      </c>
      <c r="P12" s="32">
        <v>0</v>
      </c>
      <c r="Q12" s="40">
        <v>0</v>
      </c>
      <c r="R12" s="32">
        <v>0</v>
      </c>
      <c r="S12" s="33">
        <v>0</v>
      </c>
      <c r="T12" s="40">
        <v>0</v>
      </c>
      <c r="U12" s="32">
        <v>0</v>
      </c>
      <c r="V12" s="40">
        <v>0</v>
      </c>
      <c r="W12" s="32">
        <v>0</v>
      </c>
      <c r="X12" s="40">
        <v>0</v>
      </c>
      <c r="Y12" s="33">
        <v>3.1949999999999998</v>
      </c>
      <c r="Z12" s="33">
        <f t="shared" si="0"/>
        <v>6.1649999999999991</v>
      </c>
      <c r="AA12" s="59"/>
    </row>
    <row r="13" spans="1:27" x14ac:dyDescent="0.2">
      <c r="A13" s="70">
        <v>10</v>
      </c>
      <c r="B13" s="4"/>
      <c r="C13" s="1"/>
      <c r="D13" s="1"/>
      <c r="E13" s="3"/>
      <c r="F13" s="78"/>
      <c r="G13" s="79"/>
      <c r="H13" s="79"/>
      <c r="I13" s="80"/>
      <c r="J13" s="80"/>
      <c r="K13" s="80"/>
      <c r="L13" s="80"/>
      <c r="M13" s="58"/>
      <c r="N13" s="32"/>
      <c r="O13" s="40"/>
      <c r="P13" s="32"/>
      <c r="Q13" s="40"/>
      <c r="R13" s="32"/>
      <c r="S13" s="33"/>
      <c r="T13" s="40"/>
      <c r="U13" s="32"/>
      <c r="V13" s="40"/>
      <c r="W13" s="32"/>
      <c r="X13" s="40"/>
      <c r="Y13" s="33"/>
      <c r="Z13" s="33"/>
      <c r="AA13" s="59"/>
    </row>
    <row r="14" spans="1:27" x14ac:dyDescent="0.2">
      <c r="A14" s="70">
        <v>11</v>
      </c>
      <c r="B14" s="4"/>
      <c r="C14" s="1"/>
      <c r="D14" s="1"/>
      <c r="E14" s="3"/>
      <c r="F14" s="5"/>
      <c r="G14" s="1"/>
      <c r="H14" s="1"/>
      <c r="I14" s="33"/>
      <c r="J14" s="33"/>
      <c r="K14" s="33"/>
      <c r="L14" s="33"/>
      <c r="M14" s="58"/>
      <c r="N14" s="32"/>
      <c r="O14" s="40"/>
      <c r="P14" s="86"/>
      <c r="Q14" s="83"/>
      <c r="R14" s="86"/>
      <c r="S14" s="83"/>
      <c r="T14" s="87"/>
      <c r="U14" s="84"/>
      <c r="V14" s="85"/>
      <c r="W14" s="84"/>
      <c r="X14" s="85"/>
      <c r="Y14" s="33"/>
      <c r="Z14" s="33"/>
      <c r="AA14" s="59"/>
    </row>
    <row r="15" spans="1:27" x14ac:dyDescent="0.2">
      <c r="A15" s="70"/>
      <c r="B15" s="4"/>
      <c r="C15" s="1"/>
      <c r="D15" s="1"/>
      <c r="E15" s="3"/>
      <c r="F15" s="5"/>
      <c r="G15" s="1"/>
      <c r="H15" s="1"/>
      <c r="I15" s="33"/>
      <c r="J15" s="33"/>
      <c r="K15" s="33"/>
      <c r="L15" s="33"/>
      <c r="M15" s="58"/>
      <c r="N15" s="32"/>
      <c r="O15" s="40"/>
      <c r="P15" s="32"/>
      <c r="Q15" s="40"/>
      <c r="R15" s="32"/>
      <c r="S15" s="33"/>
      <c r="T15" s="40"/>
      <c r="U15" s="32"/>
      <c r="V15" s="40"/>
      <c r="W15" s="32"/>
      <c r="X15" s="40"/>
      <c r="Y15" s="33"/>
      <c r="Z15" s="33"/>
      <c r="AA15" s="59"/>
    </row>
    <row r="16" spans="1:27" x14ac:dyDescent="0.2">
      <c r="A16" s="70"/>
      <c r="B16" s="4"/>
      <c r="C16" s="1"/>
      <c r="D16" s="1"/>
      <c r="E16" s="3"/>
      <c r="F16" s="5"/>
      <c r="G16" s="1"/>
      <c r="H16" s="1"/>
      <c r="I16" s="33"/>
      <c r="J16" s="33"/>
      <c r="K16" s="33"/>
      <c r="L16" s="33"/>
      <c r="M16" s="58"/>
      <c r="N16" s="32"/>
      <c r="O16" s="40"/>
      <c r="P16" s="32"/>
      <c r="Q16" s="40"/>
      <c r="R16" s="32"/>
      <c r="S16" s="33"/>
      <c r="T16" s="40"/>
      <c r="U16" s="32"/>
      <c r="V16" s="40"/>
      <c r="W16" s="32"/>
      <c r="X16" s="40"/>
      <c r="Y16" s="33"/>
      <c r="Z16" s="33"/>
      <c r="AA16" s="59"/>
    </row>
    <row r="17" spans="1:27" x14ac:dyDescent="0.2">
      <c r="A17" s="70"/>
      <c r="B17" s="4"/>
      <c r="C17" s="1"/>
      <c r="D17" s="1"/>
      <c r="E17" s="3"/>
      <c r="F17" s="5"/>
      <c r="G17" s="1"/>
      <c r="H17" s="1"/>
      <c r="I17" s="33"/>
      <c r="J17" s="33"/>
      <c r="K17" s="33"/>
      <c r="L17" s="33"/>
      <c r="M17" s="58"/>
      <c r="N17" s="32"/>
      <c r="O17" s="40"/>
      <c r="P17" s="32"/>
      <c r="Q17" s="40"/>
      <c r="R17" s="32"/>
      <c r="S17" s="33"/>
      <c r="T17" s="40"/>
      <c r="U17" s="32"/>
      <c r="V17" s="40"/>
      <c r="W17" s="32"/>
      <c r="X17" s="40"/>
      <c r="Y17" s="33"/>
      <c r="Z17" s="33"/>
      <c r="AA17" s="59"/>
    </row>
    <row r="18" spans="1:27" x14ac:dyDescent="0.2">
      <c r="A18" s="70"/>
      <c r="B18" s="4"/>
      <c r="C18" s="1"/>
      <c r="D18" s="1"/>
      <c r="E18" s="3"/>
      <c r="F18" s="5"/>
      <c r="G18" s="1"/>
      <c r="H18" s="1"/>
      <c r="I18" s="33"/>
      <c r="J18" s="33"/>
      <c r="K18" s="33"/>
      <c r="L18" s="33"/>
      <c r="M18" s="58"/>
      <c r="N18" s="32"/>
      <c r="O18" s="40"/>
      <c r="P18" s="32"/>
      <c r="Q18" s="40"/>
      <c r="R18" s="32"/>
      <c r="S18" s="33"/>
      <c r="T18" s="40"/>
      <c r="U18" s="32"/>
      <c r="V18" s="40"/>
      <c r="W18" s="32"/>
      <c r="X18" s="40"/>
      <c r="Y18" s="33"/>
      <c r="Z18" s="33"/>
      <c r="AA18" s="59"/>
    </row>
    <row r="19" spans="1:27" x14ac:dyDescent="0.2">
      <c r="A19" s="70"/>
      <c r="B19" s="4"/>
      <c r="C19" s="1"/>
      <c r="D19" s="1"/>
      <c r="E19" s="3"/>
      <c r="F19" s="5"/>
      <c r="G19" s="1"/>
      <c r="H19" s="1"/>
      <c r="I19" s="33"/>
      <c r="J19" s="33"/>
      <c r="K19" s="33"/>
      <c r="L19" s="33"/>
      <c r="M19" s="58"/>
      <c r="N19" s="32"/>
      <c r="O19" s="40"/>
      <c r="P19" s="32"/>
      <c r="Q19" s="40"/>
      <c r="R19" s="32"/>
      <c r="S19" s="33"/>
      <c r="T19" s="40"/>
      <c r="U19" s="32"/>
      <c r="V19" s="40"/>
      <c r="W19" s="32"/>
      <c r="X19" s="40"/>
      <c r="Y19" s="33"/>
      <c r="Z19" s="33"/>
      <c r="AA19" s="59"/>
    </row>
    <row r="20" spans="1:27" x14ac:dyDescent="0.2">
      <c r="A20" s="70"/>
      <c r="B20" s="4"/>
      <c r="C20" s="1"/>
      <c r="D20" s="1"/>
      <c r="E20" s="3"/>
      <c r="F20" s="5"/>
      <c r="G20" s="96"/>
      <c r="H20" s="96"/>
      <c r="I20" s="33"/>
      <c r="J20" s="33"/>
      <c r="K20" s="33"/>
      <c r="L20" s="33"/>
      <c r="M20" s="58"/>
      <c r="N20" s="32"/>
      <c r="O20" s="40"/>
      <c r="P20" s="32"/>
      <c r="Q20" s="40"/>
      <c r="R20" s="32"/>
      <c r="S20" s="33"/>
      <c r="T20" s="40"/>
      <c r="U20" s="32"/>
      <c r="V20" s="40"/>
      <c r="W20" s="32"/>
      <c r="X20" s="40"/>
      <c r="Y20" s="33"/>
      <c r="Z20" s="33"/>
      <c r="AA20" s="59"/>
    </row>
    <row r="21" spans="1:27" x14ac:dyDescent="0.2">
      <c r="A21" s="70"/>
      <c r="B21" s="4"/>
      <c r="C21" s="1"/>
      <c r="D21" s="1"/>
      <c r="E21" s="3"/>
      <c r="F21" s="5"/>
      <c r="G21" s="1"/>
      <c r="H21" s="1"/>
      <c r="I21" s="33"/>
      <c r="J21" s="33"/>
      <c r="K21" s="33"/>
      <c r="L21" s="33"/>
      <c r="M21" s="58"/>
      <c r="N21" s="32"/>
      <c r="O21" s="40"/>
      <c r="P21" s="32"/>
      <c r="Q21" s="40"/>
      <c r="R21" s="32"/>
      <c r="S21" s="33"/>
      <c r="T21" s="40"/>
      <c r="U21" s="32"/>
      <c r="V21" s="40"/>
      <c r="W21" s="32"/>
      <c r="X21" s="40"/>
      <c r="Y21" s="33"/>
      <c r="Z21" s="33"/>
      <c r="AA21" s="59"/>
    </row>
    <row r="22" spans="1:27" x14ac:dyDescent="0.2">
      <c r="A22" s="70"/>
      <c r="B22" s="4"/>
      <c r="C22" s="1"/>
      <c r="D22" s="1"/>
      <c r="E22" s="3"/>
      <c r="F22" s="5"/>
      <c r="G22" s="1"/>
      <c r="H22" s="1"/>
      <c r="I22" s="33"/>
      <c r="J22" s="33"/>
      <c r="K22" s="33"/>
      <c r="L22" s="33"/>
      <c r="M22" s="58"/>
      <c r="N22" s="32"/>
      <c r="O22" s="40"/>
      <c r="P22" s="32"/>
      <c r="Q22" s="40"/>
      <c r="R22" s="32"/>
      <c r="S22" s="33"/>
      <c r="T22" s="40"/>
      <c r="U22" s="32"/>
      <c r="V22" s="40"/>
      <c r="W22" s="32"/>
      <c r="X22" s="40"/>
      <c r="Y22" s="33"/>
      <c r="Z22" s="33"/>
      <c r="AA22" s="59"/>
    </row>
    <row r="23" spans="1:27" x14ac:dyDescent="0.2">
      <c r="A23" s="70"/>
      <c r="B23" s="4"/>
      <c r="C23" s="1"/>
      <c r="D23" s="1"/>
      <c r="E23" s="3"/>
      <c r="F23" s="5"/>
      <c r="G23" s="1"/>
      <c r="H23" s="1"/>
      <c r="I23" s="33"/>
      <c r="J23" s="33"/>
      <c r="K23" s="33"/>
      <c r="L23" s="33"/>
      <c r="M23" s="58"/>
      <c r="N23" s="32"/>
      <c r="O23" s="40"/>
      <c r="P23" s="32"/>
      <c r="Q23" s="40"/>
      <c r="R23" s="32"/>
      <c r="S23" s="33"/>
      <c r="T23" s="40"/>
      <c r="U23" s="32"/>
      <c r="V23" s="40"/>
      <c r="W23" s="32"/>
      <c r="X23" s="40"/>
      <c r="Y23" s="33"/>
      <c r="Z23" s="33"/>
      <c r="AA23" s="59"/>
    </row>
    <row r="24" spans="1:27" x14ac:dyDescent="0.2">
      <c r="A24" s="70"/>
      <c r="B24" s="4"/>
      <c r="C24" s="1"/>
      <c r="D24" s="1"/>
      <c r="E24" s="3"/>
      <c r="F24" s="5"/>
      <c r="G24" s="1"/>
      <c r="H24" s="1"/>
      <c r="I24" s="33"/>
      <c r="J24" s="33"/>
      <c r="K24" s="33"/>
      <c r="L24" s="33"/>
      <c r="M24" s="58"/>
      <c r="N24" s="32"/>
      <c r="O24" s="40"/>
      <c r="P24" s="32"/>
      <c r="Q24" s="40"/>
      <c r="R24" s="32"/>
      <c r="S24" s="33"/>
      <c r="T24" s="40"/>
      <c r="U24" s="32"/>
      <c r="V24" s="40"/>
      <c r="W24" s="32"/>
      <c r="X24" s="40"/>
      <c r="Y24" s="33"/>
      <c r="Z24" s="33"/>
      <c r="AA24" s="59"/>
    </row>
    <row r="25" spans="1:27" x14ac:dyDescent="0.2">
      <c r="A25" s="70"/>
      <c r="B25" s="4"/>
      <c r="C25" s="1"/>
      <c r="D25" s="1"/>
      <c r="E25" s="3"/>
      <c r="F25" s="5"/>
      <c r="G25" s="1"/>
      <c r="H25" s="1"/>
      <c r="I25" s="33"/>
      <c r="J25" s="33"/>
      <c r="K25" s="33"/>
      <c r="L25" s="33"/>
      <c r="M25" s="58"/>
      <c r="N25" s="32"/>
      <c r="O25" s="40"/>
      <c r="P25" s="32"/>
      <c r="Q25" s="40"/>
      <c r="R25" s="32"/>
      <c r="S25" s="33"/>
      <c r="T25" s="40"/>
      <c r="U25" s="32"/>
      <c r="V25" s="40"/>
      <c r="W25" s="32"/>
      <c r="X25" s="40"/>
      <c r="Y25" s="33"/>
      <c r="Z25" s="33"/>
      <c r="AA25" s="59"/>
    </row>
    <row r="26" spans="1:27" x14ac:dyDescent="0.2">
      <c r="A26" s="70"/>
      <c r="B26" s="4"/>
      <c r="C26" s="1"/>
      <c r="D26" s="1"/>
      <c r="E26" s="3"/>
      <c r="F26" s="5"/>
      <c r="G26" s="1"/>
      <c r="H26" s="1"/>
      <c r="I26" s="33"/>
      <c r="J26" s="33"/>
      <c r="K26" s="33"/>
      <c r="L26" s="33"/>
      <c r="M26" s="58"/>
      <c r="N26" s="32"/>
      <c r="O26" s="40"/>
      <c r="P26" s="32"/>
      <c r="Q26" s="40"/>
      <c r="R26" s="32"/>
      <c r="S26" s="33"/>
      <c r="T26" s="40"/>
      <c r="U26" s="32"/>
      <c r="V26" s="40"/>
      <c r="W26" s="32"/>
      <c r="X26" s="40"/>
      <c r="Y26" s="33"/>
      <c r="Z26" s="33"/>
      <c r="AA26" s="59"/>
    </row>
    <row r="27" spans="1:27" x14ac:dyDescent="0.2">
      <c r="A27" s="70"/>
      <c r="B27" s="4"/>
      <c r="C27" s="1"/>
      <c r="D27" s="1"/>
      <c r="E27" s="3"/>
      <c r="F27" s="5"/>
      <c r="G27" s="1"/>
      <c r="H27" s="1"/>
      <c r="I27" s="33"/>
      <c r="J27" s="33"/>
      <c r="K27" s="33"/>
      <c r="L27" s="33"/>
      <c r="M27" s="58"/>
      <c r="N27" s="32"/>
      <c r="O27" s="40"/>
      <c r="P27" s="32"/>
      <c r="Q27" s="40"/>
      <c r="R27" s="32"/>
      <c r="S27" s="33"/>
      <c r="T27" s="40"/>
      <c r="U27" s="32"/>
      <c r="V27" s="40"/>
      <c r="W27" s="32"/>
      <c r="X27" s="40"/>
      <c r="Y27" s="33"/>
      <c r="Z27" s="33"/>
      <c r="AA27" s="59"/>
    </row>
    <row r="28" spans="1:27" x14ac:dyDescent="0.2">
      <c r="A28" s="70"/>
      <c r="B28" s="4"/>
      <c r="C28" s="1"/>
      <c r="D28" s="1"/>
      <c r="E28" s="3"/>
      <c r="F28" s="5"/>
      <c r="G28" s="1"/>
      <c r="H28" s="1"/>
      <c r="I28" s="33"/>
      <c r="J28" s="33"/>
      <c r="K28" s="33"/>
      <c r="L28" s="33"/>
      <c r="M28" s="58"/>
      <c r="N28" s="32"/>
      <c r="O28" s="40"/>
      <c r="P28" s="32"/>
      <c r="Q28" s="40"/>
      <c r="R28" s="32"/>
      <c r="S28" s="33"/>
      <c r="T28" s="40"/>
      <c r="U28" s="32"/>
      <c r="V28" s="40"/>
      <c r="W28" s="32"/>
      <c r="X28" s="40"/>
      <c r="Y28" s="33"/>
      <c r="Z28" s="33"/>
      <c r="AA28" s="59"/>
    </row>
    <row r="29" spans="1:27" ht="15" thickBot="1" x14ac:dyDescent="0.25">
      <c r="A29" s="72"/>
      <c r="B29" s="11"/>
      <c r="C29" s="7"/>
      <c r="D29" s="7"/>
      <c r="E29" s="8"/>
      <c r="F29" s="9"/>
      <c r="G29" s="7"/>
      <c r="H29" s="7"/>
      <c r="I29" s="60"/>
      <c r="J29" s="60"/>
      <c r="K29" s="60"/>
      <c r="L29" s="60"/>
      <c r="M29" s="61"/>
      <c r="N29" s="62"/>
      <c r="O29" s="63"/>
      <c r="P29" s="62"/>
      <c r="Q29" s="63"/>
      <c r="R29" s="62"/>
      <c r="S29" s="60"/>
      <c r="T29" s="63"/>
      <c r="U29" s="62"/>
      <c r="V29" s="63"/>
      <c r="W29" s="62"/>
      <c r="X29" s="63"/>
      <c r="Y29" s="60"/>
      <c r="Z29" s="60"/>
      <c r="AA29" s="64"/>
    </row>
    <row r="30" spans="1:27" s="16" customFormat="1" ht="18.75" thickBot="1" x14ac:dyDescent="0.3">
      <c r="A30" s="98" t="s">
        <v>16</v>
      </c>
      <c r="B30" s="99"/>
      <c r="C30" s="99"/>
      <c r="D30" s="99"/>
      <c r="E30" s="100"/>
      <c r="F30" s="73">
        <f>SUM(F4:F29)</f>
        <v>8.1</v>
      </c>
      <c r="G30" s="18"/>
      <c r="H30" s="74">
        <f>SUM(H4:H29)</f>
        <v>1250</v>
      </c>
      <c r="I30" s="65">
        <f>SUM(I4:I29)</f>
        <v>0</v>
      </c>
      <c r="J30" s="65">
        <f>SUM(J4:J29)</f>
        <v>1159.328</v>
      </c>
      <c r="K30" s="65">
        <f>SUM(K4:K29)</f>
        <v>1041.24</v>
      </c>
      <c r="L30" s="65"/>
      <c r="M30" s="66"/>
      <c r="N30" s="67"/>
      <c r="O30" s="68"/>
      <c r="P30" s="67"/>
      <c r="Q30" s="68"/>
      <c r="R30" s="67"/>
      <c r="S30" s="65"/>
      <c r="T30" s="68"/>
      <c r="U30" s="67"/>
      <c r="V30" s="68"/>
      <c r="W30" s="67"/>
      <c r="X30" s="68"/>
      <c r="Y30" s="65">
        <f>SUM(Y4:Y29)</f>
        <v>1041.33</v>
      </c>
      <c r="Z30" s="65">
        <f>SUM(Z4:Z29)</f>
        <v>8.0100000000000016</v>
      </c>
      <c r="AA30" s="69"/>
    </row>
    <row r="31" spans="1:27" ht="15" thickTop="1" x14ac:dyDescent="0.2"/>
    <row r="32" spans="1:27" ht="15" x14ac:dyDescent="0.2">
      <c r="B32" s="15" t="s">
        <v>25</v>
      </c>
      <c r="C32" s="15"/>
    </row>
  </sheetData>
  <mergeCells count="2">
    <mergeCell ref="A30:E30"/>
    <mergeCell ref="B2:AA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گندم 97</vt:lpstr>
      <vt:lpstr>جو 97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2017-10-15T04:17:40Z</cp:lastPrinted>
  <dcterms:created xsi:type="dcterms:W3CDTF">2016-05-17T04:01:58Z</dcterms:created>
  <dcterms:modified xsi:type="dcterms:W3CDTF">2018-12-19T10:35:43Z</dcterms:modified>
</cp:coreProperties>
</file>